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11205" tabRatio="967" activeTab="0"/>
  </bookViews>
  <sheets>
    <sheet name="Naslov" sheetId="1" r:id="rId1"/>
    <sheet name="Opći uvjeti" sheetId="2" r:id="rId2"/>
    <sheet name="Građevinsko obrtnički radovi" sheetId="3" r:id="rId3"/>
    <sheet name="ViK" sheetId="4" r:id="rId4"/>
    <sheet name="Elektroinstalacije" sheetId="5" r:id="rId5"/>
    <sheet name="Termoinstalacije" sheetId="6" r:id="rId6"/>
    <sheet name="Zbirni pregled" sheetId="7" r:id="rId7"/>
  </sheets>
  <definedNames>
    <definedName name="Gradjevina">'Naslov'!$C$4</definedName>
    <definedName name="_xlnm.Print_Titles" localSheetId="2">'Građevinsko obrtnički radovi'!$2:$2</definedName>
    <definedName name="_xlnm.Print_Area" localSheetId="3">'ViK'!$A$1:$F$290</definedName>
    <definedName name="_xlnm.Print_Area" localSheetId="6">'Zbirni pregled'!$A$1:$E$20</definedName>
    <definedName name="Ponudjac">'Naslov'!$C$12</definedName>
  </definedNames>
  <calcPr fullCalcOnLoad="1"/>
</workbook>
</file>

<file path=xl/sharedStrings.xml><?xml version="1.0" encoding="utf-8"?>
<sst xmlns="http://schemas.openxmlformats.org/spreadsheetml/2006/main" count="1908" uniqueCount="1016">
  <si>
    <t>19.</t>
  </si>
  <si>
    <t>20.</t>
  </si>
  <si>
    <t>21.</t>
  </si>
  <si>
    <t>22.</t>
  </si>
  <si>
    <t>23.</t>
  </si>
  <si>
    <t>24.</t>
  </si>
  <si>
    <t>25.</t>
  </si>
  <si>
    <t>26.</t>
  </si>
  <si>
    <t>27.</t>
  </si>
  <si>
    <t>28.</t>
  </si>
  <si>
    <t>29.</t>
  </si>
  <si>
    <t>30.</t>
  </si>
  <si>
    <t>31.</t>
  </si>
  <si>
    <t>32.</t>
  </si>
  <si>
    <t>33.</t>
  </si>
  <si>
    <t>34.</t>
  </si>
  <si>
    <t>35.</t>
  </si>
  <si>
    <t>36.</t>
  </si>
  <si>
    <t>37.</t>
  </si>
  <si>
    <t>39.</t>
  </si>
  <si>
    <t>40.</t>
  </si>
  <si>
    <t xml:space="preserve">BRAVARSKI RADOVI </t>
  </si>
  <si>
    <t>Ograda stuba.</t>
  </si>
  <si>
    <t>U cijeni komplet završno ugrađena i obrađena bravarija, sva sidra i sidreni detalji.</t>
  </si>
  <si>
    <t>BRAVARSKI RADOVI</t>
  </si>
  <si>
    <t>LIMARSKI RADOVI</t>
  </si>
  <si>
    <t>Kapa atike.</t>
  </si>
  <si>
    <t xml:space="preserve">Izvedba i ugradba bakrenog limenog tipskog profila kape atike opšava gornjeg ruba krovne atike - završetka krovnog vijenca sa završetkom hidroizolacije na atici. </t>
  </si>
  <si>
    <t>Opšav proboja krova.</t>
  </si>
  <si>
    <t xml:space="preserve">Izvedba i ugradba limenog opšava raznih ventilacionih kanala, uvala i nadvišenja na završnom krovu. </t>
  </si>
  <si>
    <t>Po m1.</t>
  </si>
  <si>
    <t>PARKETARSKI RADOVI</t>
  </si>
  <si>
    <t>Postava parketa.</t>
  </si>
  <si>
    <t>Obračun po m2 postavljenog parketa.</t>
  </si>
  <si>
    <t>Postava dašćanog poda</t>
  </si>
  <si>
    <t>Nabava, doprema i postavljanje hrastovog dašćanog poda na tavanu i izložbenom prostoru - tipična kuhinja. Daske se postavljaju na "utor i pero", lijepljenjem za podlogu. Min širina daske 22,0 cm. U cijenu uračunata masa za izravnavanje, kutna daska (h= 12,0 cm), grubo i fino struganje te lakiranje u tri sloja s potrebnim predradnjama. Bajc u tonu po izboru projektanta.</t>
  </si>
  <si>
    <t>Obračun po m2 postavljenog dašćanog poda.</t>
  </si>
  <si>
    <t>Postava dašćanog poda u depou (podrum).</t>
  </si>
  <si>
    <t>KERAMIČARSKI RADOVI</t>
  </si>
  <si>
    <t>Opločenje podova sanitarija.</t>
  </si>
  <si>
    <t>Obračun po m2.</t>
  </si>
  <si>
    <t>pod</t>
  </si>
  <si>
    <t xml:space="preserve">Opločenje zidova sanitarija </t>
  </si>
  <si>
    <t>Nabava, doprema i postavljanje hrastovog dašćanog poda (fosne) debljine 5,0 cm, min širine 22 cm. Daske se postavljaju na "utor i pero" na pripremljnu podlogu. Daske potrebno zaštititi od insekata (fungicid) ali ih je zabranjeno lakirati. u cijenu je uračunata masa za zaravnavanje, kutna daska (h= 12 cm), grubo i fino struganje.</t>
  </si>
  <si>
    <t>keramika</t>
  </si>
  <si>
    <t>KAMENARSKI RADOVI</t>
  </si>
  <si>
    <t>Opločenje poda prizemlja</t>
  </si>
  <si>
    <t>Dobava potrebnog materijala i izvedba opločenja podova ulaza kamenim pločama deb. 3 cm polaganim u cem. mort deb. 2-3 cm ili odgovarajuće ljepilo, s potpunim ispunjenjem svih fuga mortom. Iskoristiti postojeće kamene ploče prethodno skinute s poda prizemlja, te ponoviti način slaganja.</t>
  </si>
  <si>
    <t>Opločenje postojećim kamenim pločama 80%</t>
  </si>
  <si>
    <t>Opločenje novim kamenim pločama 20%</t>
  </si>
  <si>
    <t>Oblaganje gazišta i čela unutrašnjeg betonskog stubišta.</t>
  </si>
  <si>
    <t>Oblaganje podesta, gazišta i čela unutrašnjih stuba kamenim talpama polaganim u cem. mort, s potpunim ispunjenjem svih fuga mortom.</t>
  </si>
  <si>
    <t xml:space="preserve">Štemanje raznih šliceva i prodora za potrebe instalatera u zidovima od kamena. </t>
  </si>
  <si>
    <t xml:space="preserve">Gornji rub talpe u izvesti protuklizno (štokano), i gazišta s prepustom od 2 cm preko čela. </t>
  </si>
  <si>
    <t>Popravak svih kamenih elemenata i galanterije po objektu i na pročelju.</t>
  </si>
  <si>
    <t>Fina klesarska obnova svih elementa uz suglasnost Konzervatora i nadzorne službe.</t>
  </si>
  <si>
    <t>GIPS KARTONSKI RADOVI</t>
  </si>
  <si>
    <t>Zid debljine 10cm</t>
  </si>
  <si>
    <t>Sastav zida:</t>
  </si>
  <si>
    <t>GKB ploča 2 x 12.5 mm</t>
  </si>
  <si>
    <t xml:space="preserve">nosiva potkonstrukcija od tipskih pocinčanih UW i CW profila </t>
  </si>
  <si>
    <t xml:space="preserve">GKB ploča 2 x 12.5 mm </t>
  </si>
  <si>
    <t>Rad na visini do 2,6 m, radna skela u cijeni.</t>
  </si>
  <si>
    <t>Obračun po m2 zida i komada dovratnika.</t>
  </si>
  <si>
    <t>Zid debljine 12,5 cm.</t>
  </si>
  <si>
    <t>Obloge zidova</t>
  </si>
  <si>
    <t>Obračun po m2 obloge.</t>
  </si>
  <si>
    <t>Obloge i maske.</t>
  </si>
  <si>
    <t>"L" "I" i "U" forma - razvijene širine do 120cm</t>
  </si>
  <si>
    <t>Obračun po m2 plohe obloge.</t>
  </si>
  <si>
    <t>SOBOSLIKARSKO LIČILAČKI RADOVI</t>
  </si>
  <si>
    <t>Bojanje ožbukanih površina.</t>
  </si>
  <si>
    <t>Visina rada do 4 m. Radna skela u cijeni.</t>
  </si>
  <si>
    <t>Bojanje površina od gips kartonskih ploča.</t>
  </si>
  <si>
    <t>Bojanje unutarnjih površina zidova od gips kartonskih ploča disperzivnom bojom u 3 premaza po izboru projektanta.</t>
  </si>
  <si>
    <t>Ličenje bravarije.</t>
  </si>
  <si>
    <t>KROVOPOLAGAČKI RADOVI</t>
  </si>
  <si>
    <t>Obračun po m2 razvijene površine komplet postavljenog krova sa svim slojevima i potrebnom galanterijom i izvedbom luminara.</t>
  </si>
  <si>
    <t>Obračun po m2 razvijene površine komplet postavljenog krova sa svim slojevima i potrebnom galanterijom.</t>
  </si>
  <si>
    <t>REKAPITULACIJA GRAĐEVINSKO OBRTNIČKIH RADOVA</t>
  </si>
  <si>
    <t>BETONSKI I AB RADOVI</t>
  </si>
  <si>
    <t>Građevina:</t>
  </si>
  <si>
    <t>Investitor:</t>
  </si>
  <si>
    <t>č.z. 65 K.O. Korčula</t>
  </si>
  <si>
    <t xml:space="preserve">Sa utovarom i odvozom šuta na gradski deponij, te plaćanje takse za zbrinjavanje otpada. Predviđena udaljenost deponije cca 20 km. </t>
  </si>
  <si>
    <t>Pažljivo rušenje kompletnog dvostrešnog kosog krova sa drvenom grednom konstrukcijom i pokrovom od kupe kanalice.</t>
  </si>
  <si>
    <t>Pažljivo rušenje svih pregradnih zidova od sjekomično postavljene pune opeke i žbukani, zidovi debljine 10,0 cm, visina zida cca. 3,0 m.</t>
  </si>
  <si>
    <t>Pažljivo rušenje betonskog vijenca na atici građevine.</t>
  </si>
  <si>
    <t>Skidanje i rušenje postojeće vapnene žbuke u dogovoru sa konzervatorima, čišćenje fuga te pranje vodom pod visokim pritiskom. Debljina žbuke cca. 3,0 cm.</t>
  </si>
  <si>
    <t>Pažljiva demontaža svih unutrašnjih zatvora, komplet.</t>
  </si>
  <si>
    <t>Pažljiva demontaža svih vanjskih zatvora komplet.</t>
  </si>
  <si>
    <t>Ručni iskop kanala za postavljanje podnih instalacija.</t>
  </si>
  <si>
    <t>Zatege se izvode Fe užadima i sidre se u novi AB zid stepeništa  i Fe ploču u istočnom zidu.</t>
  </si>
  <si>
    <t>Obračun po komadu zatege.</t>
  </si>
  <si>
    <t xml:space="preserve">Izvesti po detalju izvedbe. U cijeni komplet slojevi. </t>
  </si>
  <si>
    <t>Obračun po m2 razvijene površine.</t>
  </si>
  <si>
    <t xml:space="preserve">Razvijena širina atike 60 cm. Opšav tipski prema odabranoj vrsti fasadne obloge. </t>
  </si>
  <si>
    <t>Lim bakreni d=0,70 mm</t>
  </si>
  <si>
    <t>Izvedba i ugradba opšava od bakrenog lima, proboja krova r.š. 100 cm sa svim opšavima sa spojem na hidroizolaciju krova i elemente proboja.</t>
  </si>
  <si>
    <t>Lim bakreni  d=0,70 mm.</t>
  </si>
  <si>
    <t xml:space="preserve">Opšav, lim bakreni, deblj. 0,70 mm, razvijene širine do 66cm, završno obrađen u boji i tonu po izboru projektanta. </t>
  </si>
  <si>
    <t>Nabava, doprema i postavljanje hrastovog parketa I. klase po sistemu "riblja kost". Parket se postavlja lijepljenjem na pripremljenu podlogu. U cijenu je uračunata masa za izravnavanje, kutna letva, grubo i fino struganje te lakiranje u tri sloja s potrebnim predradnjama.</t>
  </si>
  <si>
    <t>gazišta d=3cm</t>
  </si>
  <si>
    <t>čela d=2cm</t>
  </si>
  <si>
    <t>metalni dovratnik svijetli otvor 80x200</t>
  </si>
  <si>
    <t>GRAĐEVINSKI RADOVI UKUPNO</t>
  </si>
  <si>
    <t xml:space="preserve">GIPSKARTONSKI RADOVI </t>
  </si>
  <si>
    <t>SOBOSLIKASKO LIČILAČKI RADOVI</t>
  </si>
  <si>
    <t>OBRTNIČKI RADOVI UKUPNO</t>
  </si>
  <si>
    <t>UKUPNO RADOVI A+B</t>
  </si>
  <si>
    <t>REKAPITULACIJA RADOVI A+B</t>
  </si>
  <si>
    <t>GRAD KORČULA</t>
  </si>
  <si>
    <t>Opis</t>
  </si>
  <si>
    <t>Količina</t>
  </si>
  <si>
    <t>SVEUKUPNO</t>
  </si>
  <si>
    <t>TROŠKOVNIK GRAĐEVINSKO-OBRTNIČKIH RADOVA</t>
  </si>
  <si>
    <t>A.</t>
  </si>
  <si>
    <t>GRAĐEVINSKI RADOVI</t>
  </si>
  <si>
    <t>1.</t>
  </si>
  <si>
    <t>RUŠENJA I DEMONTAŽE</t>
  </si>
  <si>
    <t>NAPOMENA: Sva rušenja i demontaže treba izvoditi pažljivo i pod nadzorom Konzervatorskog odjela u Dubrovniku.</t>
  </si>
  <si>
    <t>Površina ploče 40,0 m2.</t>
  </si>
  <si>
    <t>2.</t>
  </si>
  <si>
    <t>3.</t>
  </si>
  <si>
    <t>4.</t>
  </si>
  <si>
    <t>5.</t>
  </si>
  <si>
    <t>6.</t>
  </si>
  <si>
    <t>Obračun po m3.</t>
  </si>
  <si>
    <t>m3</t>
  </si>
  <si>
    <t>7.</t>
  </si>
  <si>
    <t>8.</t>
  </si>
  <si>
    <t>9.</t>
  </si>
  <si>
    <t>10.</t>
  </si>
  <si>
    <t>Obračun po komadu.</t>
  </si>
  <si>
    <t>kom.</t>
  </si>
  <si>
    <t>11.</t>
  </si>
  <si>
    <t>12.</t>
  </si>
  <si>
    <t>13.</t>
  </si>
  <si>
    <t>Demontaža svih oluka (rad na visini) i ostale galanterije po pročeljima.</t>
  </si>
  <si>
    <t>14.</t>
  </si>
  <si>
    <t xml:space="preserve">ZEMLJANI RADOVI </t>
  </si>
  <si>
    <t>Obračun po m2 obrađene površine.</t>
  </si>
  <si>
    <t>m2</t>
  </si>
  <si>
    <t>Ručni iskop traka za temelje u podrumu, dim. 30/45 cm.</t>
  </si>
  <si>
    <t>Kanal dim. 40/40 cm.</t>
  </si>
  <si>
    <t>Obračun po m1.</t>
  </si>
  <si>
    <t>Nasip debljine 10 cm - ispod poda podruma kao podloga za betonsku podlogu.</t>
  </si>
  <si>
    <t>Obračun po m3 ugrađenog i zbijenog materijala</t>
  </si>
  <si>
    <t>Izrada nasipa oko temeljnih traka i instalacijskih kanala oko cijevi,  nasipavanjem šljunčanog tampona.</t>
  </si>
  <si>
    <t>ZEMLJANI RADOVI</t>
  </si>
  <si>
    <t>BETONSKI I AB RADOVI RADOVI</t>
  </si>
  <si>
    <t>Izvedba armirano betonskih temeljnih traka presjeka 30/45 cm, betonom C 25/30 (MB30), u potrebnoj rubnoj oplati.</t>
  </si>
  <si>
    <t>Po m3 betona.</t>
  </si>
  <si>
    <t>beton</t>
  </si>
  <si>
    <t>Po m2.</t>
  </si>
  <si>
    <t>Po m3 betona</t>
  </si>
  <si>
    <t>m²</t>
  </si>
  <si>
    <t>Izvedba spregnute konstrukcije poda tavana (istočna zgrada).</t>
  </si>
  <si>
    <t>Izvedba AB zida d= 20,0 cm.</t>
  </si>
  <si>
    <t>Obračun po m3 betona.</t>
  </si>
  <si>
    <t>Izvedba AB stepeništa sa podestima.</t>
  </si>
  <si>
    <t xml:space="preserve">Betoniranje AB stubišnih krakova dvokrakog stubišta sa podestima od podruma do 3. kata betonom C 25/30 (MB-30) i debljine ploče 15 cm u glatkoj drvenoj oplati. </t>
  </si>
  <si>
    <t>Obračun po m3 ugrađenog betona.</t>
  </si>
  <si>
    <t xml:space="preserve">Izvedba AB vjenčane grede u atici kamanog zida. </t>
  </si>
  <si>
    <t>Izvedba AB vjenčane grede u atici kamenog zida.</t>
  </si>
  <si>
    <t>Isto kao stavka 13. samo je dimenzija grede 30/35 cm i postavlja se u sjeverni, zapadni i južni zid. U zabatnim zidovima se štema kameni zid (d= 2x 6,6 m).</t>
  </si>
  <si>
    <t>15.</t>
  </si>
  <si>
    <t>Betoniranje betonske podloge hidroizolacije nad slojem zbijenog betonom C16/20  (MB 20) deb. 10 cm. Gornju površinu podloge treba fino zagladiti i pripremiti za postavu hidroizolacije.</t>
  </si>
  <si>
    <t>16.</t>
  </si>
  <si>
    <t>Zaravnavanje betonskom podlogom prosjećne debljine 5,0 cm podova u odlagalištu (podrum) Betonom C 16/20 (MB 20).</t>
  </si>
  <si>
    <t>Obračun po m2 izvedene podloge.</t>
  </si>
  <si>
    <t>17.</t>
  </si>
  <si>
    <t>kom</t>
  </si>
  <si>
    <t>18.</t>
  </si>
  <si>
    <t>Armatura</t>
  </si>
  <si>
    <t xml:space="preserve">Dobava, doprema, izmjera, rezanje, savijanje postava i vezivanje armature srednje složenosti. </t>
  </si>
  <si>
    <t>kg</t>
  </si>
  <si>
    <t>Čelik kvalitete mreže B500B (MA 500/560) i RA 400/500 za rebrastu armaturu. Po kg.</t>
  </si>
  <si>
    <t>ZIDARSKI RADOVI</t>
  </si>
  <si>
    <t>SANACIJA</t>
  </si>
  <si>
    <t>Vanjski nosivi zidovi</t>
  </si>
  <si>
    <t xml:space="preserve">Po m2 saniranog zida. </t>
  </si>
  <si>
    <t>Injektiranje vanjskih nosivih zidova na mjestima gdje je popustila veza između unutrašnjeg i vanjskog lica zida.</t>
  </si>
  <si>
    <t>Injektiranje je potrebno izvesti vezivnim sredstvom pod pritiskom od 0,5  bara kroz injekcione cjevčice postavljene u rasporedu koji omogućava punjenje svih šupljina zida.</t>
  </si>
  <si>
    <t>Po m2 saniranih pukotina.</t>
  </si>
  <si>
    <t>Injektiranje podrumskih zidova.</t>
  </si>
  <si>
    <t>Čelična izvedba, plastificirana</t>
  </si>
  <si>
    <t xml:space="preserve">kom </t>
  </si>
  <si>
    <t>Dobava potrebnog materijala i izvedba opločenja zidova sanitarija keramičkim pločicama I klase do visine od 165 cm, visokopolirane sa istom strukturom u cijeloj debljini pločice, tip kao u stavci 1. veličine 32,5X 65,5 cm.</t>
  </si>
  <si>
    <t xml:space="preserve">Radove izvesti pažljivo (dijamantno rezanje) da se ne ugrozi stabilnost konstrukcije. </t>
  </si>
  <si>
    <t>Bez profilacija, istaka i uzimanja uzoraka</t>
  </si>
  <si>
    <t>Sanacija spoja sjevernog i istočnog vanjskog nosivog zida na mjestu prolaska vertikalne keramiče cijevi za odvodnju.</t>
  </si>
  <si>
    <t>Sanacija spoja sjevernog i istočnog vanjskog nosivog zida na mjestu prolaska vertikalne keramičke cijevi za odvodnju.</t>
  </si>
  <si>
    <t>Rastavljanje i ponovna montaža velikog balkona (2. kat), malog balkona (potkrovlje) uz kontrolu i naputke Konzervatorske službe MK.</t>
  </si>
  <si>
    <t>Sanacija unutrašnjih oslika na 2. katu - sjeverni zid po naputcima Konzervatorske službe MK.</t>
  </si>
  <si>
    <t>ŽBUKANJA I GLETANJA</t>
  </si>
  <si>
    <t xml:space="preserve">Žbukanje unutarnjih ploha zidova. </t>
  </si>
  <si>
    <t xml:space="preserve">Strojno žbukanje unutarnjih ploha zidova od kamena prirodnom žbukom debljine prosjećne debljine cca 5,0 cm.  </t>
  </si>
  <si>
    <t>Po m2 ožbukane površine.</t>
  </si>
  <si>
    <t xml:space="preserve">Gletanje unutarnjih ploha od betona. </t>
  </si>
  <si>
    <t>Dvostruko gletanje unutarnjih zidova i stropova od betona disperzivnom masom za gletanje.</t>
  </si>
  <si>
    <t>zid</t>
  </si>
  <si>
    <t>strop</t>
  </si>
  <si>
    <t>Cementni estrih.</t>
  </si>
  <si>
    <t xml:space="preserve">Izvedba plivajućeg arm. cem. estriha podova etaža MM-20, deb. 6,5 cm. </t>
  </si>
  <si>
    <t>E - RAZNI RADOVI</t>
  </si>
  <si>
    <t>Kompletno čišćenje i pranje vodom i četkama vanjskih kamenih pročelja građevine. Uz suglasnost Konzervatora moguća upotreba određenih sredstava za pranje kamena.</t>
  </si>
  <si>
    <t>Obračun po m2 oprane površine.</t>
  </si>
  <si>
    <t xml:space="preserve">Kompletno čišćenje i pranje svih prostora prije predaje zgrade. </t>
  </si>
  <si>
    <t>Uključivo čišćenje i pranje podnih, zidnih i stropnih obloga kao i stolarije, aluminija i bravarije s pripadajućim ostakljenjem.</t>
  </si>
  <si>
    <t>Po m2 brp-a zatvorenog dijela.</t>
  </si>
  <si>
    <t xml:space="preserve">Štemanje raznih šliceva i prodora za potrebe instalatera u ab konstrukcijama zidova i ploča. </t>
  </si>
  <si>
    <t>Procijenjena veličina otvora prosječno cca 0,035 m3/kom, šlica cca 0,012 m3/m1.</t>
  </si>
  <si>
    <t>Po kom ili m1 stvarno izvedenih količina ovjerenih od strane nadzornog inženjera (predvidivo 6 prodora i 75 m1 po etaži).</t>
  </si>
  <si>
    <t>prodori</t>
  </si>
  <si>
    <t>šlicevi</t>
  </si>
  <si>
    <t>m1</t>
  </si>
  <si>
    <t>Po kom ili m1 stvarno izvedenih količina ovjerenih od strane nadzornog inženjera (predvidivo 4 prodora i 40 m1 po etaži).</t>
  </si>
  <si>
    <t>IZOLACIJE</t>
  </si>
  <si>
    <t>Izvedba horizontalne podne hidroizolacije.</t>
  </si>
  <si>
    <t>Izvode se slojevi (odozdo prema gore):</t>
  </si>
  <si>
    <t>- geotekstil (filc) 300 g/m2 položen na pripremljenu podlogu</t>
  </si>
  <si>
    <t>- geotekstil (filc) 300 g/m2 položen na na hidroizolaciju</t>
  </si>
  <si>
    <t xml:space="preserve">Dobava i postava polietilenske folije iznad šljunka prije betoniranja podne podloge ploče. </t>
  </si>
  <si>
    <t>Po m2 razvijene površine.</t>
  </si>
  <si>
    <t>Izvedba hidroizolacije podova sanitarija (WC - 1. kat) hidroizolacijskim policementnim premazom.</t>
  </si>
  <si>
    <t>Obračun po m2 razvijene površine stvarno izvedenog premaza.</t>
  </si>
  <si>
    <t>Izvedba toplinske izolacije poda podruma. Izvode se slojevi (odozdo ka gore):</t>
  </si>
  <si>
    <t>-  1 sloj PE folije deb. 0,20 mm, slobodno položene iznad (1000kg/m3)</t>
  </si>
  <si>
    <t>Obračun po m2 postavljene toplinske izolacije.</t>
  </si>
  <si>
    <t>Izvedba toplinsko/zvučne izolacije poda prizemlja. Izvode se slojevi (odozdo ka gore):</t>
  </si>
  <si>
    <t>Obraču po po m2 postavljene toplinske/zvučne izolacije.</t>
  </si>
  <si>
    <t>Izvedba toplinsko/zvučne izolacije svih podova sa spregnutom konstrukcijom osim poda 1. kata - južna prostorija. Zvučna izolacija postavlja se ispod dašćane oplate. Izvode se slojevi (odozdo ka gore):</t>
  </si>
  <si>
    <t>- gips-kartonske ploče d= 1,25 cm koje se pričvršćuju na drvene letve 3/3 cm (obračunate u drugoj stavci) koje služe kao nosači dašćane oplate. Dozvoljava se zamjena drvenih letvi originalnim metalnim nosačima od istog proizvođača kao gip-kartonskih ploča, u slučaju zamjene ovi profili također moraju nositi dašćanu oplatu.</t>
  </si>
  <si>
    <t>Obračun po m2 postavljene toplinske/zvučne izolacije.</t>
  </si>
  <si>
    <t>Obračun po m2 postavljene komplet hidroizolacije.</t>
  </si>
  <si>
    <t>Obračun po m2 postavljene hidroizolacije</t>
  </si>
  <si>
    <t>B.</t>
  </si>
  <si>
    <t>OBRTNIČKI RADOVI</t>
  </si>
  <si>
    <t>STOLARSKI RADOVI</t>
  </si>
  <si>
    <t>UNUTRAŠNJA STOLARIJA</t>
  </si>
  <si>
    <t>Dvokrilna puna zaokretna unutrašnja vrata 177x200 cm (podrum).</t>
  </si>
  <si>
    <t>Jednokrilna puna zaokretna unutrašnja vrata 101x200 cm.</t>
  </si>
  <si>
    <t>PP vrata - T60</t>
  </si>
  <si>
    <t>Jednokrilna puna zaokretna unutrašnja vrata 91x200 cm.</t>
  </si>
  <si>
    <t>Obračun po komadu. (PP vrata - T60)</t>
  </si>
  <si>
    <t>Jednokrilna puna zaokretna unutrašnja vrata 100x205 cm.</t>
  </si>
  <si>
    <t>Obračun po komadu</t>
  </si>
  <si>
    <t>Jednokrilna puna zaokretna unutrašnja vrata 83x195 cm.</t>
  </si>
  <si>
    <t>Jednokrilna puna zaokretna unutrašnja vrata 83x205 cm.</t>
  </si>
  <si>
    <t>Jednokrilna puna zokretna staklena vrata 107x210 cm</t>
  </si>
  <si>
    <t>Jednokrilna puna zokretna unutrašnja vrata 76x205 cm.</t>
  </si>
  <si>
    <t>U cijeni sva potrebna podupiranja</t>
  </si>
  <si>
    <t>U cijeni podupiranje i eventualno potrebno dijamantno rezanje betona.</t>
  </si>
  <si>
    <t>Pažljivo štemanje rupa u zidu od opeke dim. cca 30x20x20cm za sidrenje AB ploče poda prizemlja</t>
  </si>
  <si>
    <t>Sanacija podrumskih zidova od kapilarne vlage</t>
  </si>
  <si>
    <t xml:space="preserve">žbuka </t>
  </si>
  <si>
    <t>rabiciranje kompletne površine pocinčanim pletivom</t>
  </si>
  <si>
    <t xml:space="preserve"> </t>
  </si>
  <si>
    <t xml:space="preserve">Sa utovarom i odvozom šuta na gradski deponij, te plaćanjem takse. Predviđena udaljenost deponije cca 20 km. </t>
  </si>
  <si>
    <t>Dersovanje, štosanje ili poravnavanje prethodno pripremljene opečne površine zidova reparaturnim mortom sa dodatkom Stigomala.</t>
  </si>
  <si>
    <t xml:space="preserve">Faze radova </t>
  </si>
  <si>
    <t xml:space="preserve">• tako obrađenu površinu nije potrebno zaglađivati </t>
  </si>
  <si>
    <t>• njegovanje nanešenog materijala vodenom maglicom</t>
  </si>
  <si>
    <t>- zidovi</t>
  </si>
  <si>
    <t xml:space="preserve">• štemanje kanalića na rizičnom spoju u obliku lastina repa  visine i dubine 5-8 cm </t>
  </si>
  <si>
    <t xml:space="preserve">• ispiranje kanalića (višak vode odstraniti spužvom) </t>
  </si>
  <si>
    <t xml:space="preserve">• priprema materijala prema uputama proizvođača </t>
  </si>
  <si>
    <t xml:space="preserve">• formiranje kutnika 5-8 cm zaobljenom žlicom, gleterom ili plastičnom bocom </t>
  </si>
  <si>
    <t>• njegovanje nanesenog materijala vodenom maglicom</t>
  </si>
  <si>
    <t xml:space="preserve">• vlaženje pripremljene površine zida četkom ili prskalicom </t>
  </si>
  <si>
    <t xml:space="preserve">• priprema materijala prema uputama proizvođača materijala </t>
  </si>
  <si>
    <t xml:space="preserve">• iscrtavanje sheme bušenja na prethodno pripremljenu, izdersovanu i izoliranu površinu </t>
  </si>
  <si>
    <t xml:space="preserve">• bušenje rupa prema iscrtanoj shemi 7 kom/m', promjera rupa od 20-30 mm pod kuktem od 30° </t>
  </si>
  <si>
    <t xml:space="preserve">• otprašivanje rupa i vlaženje </t>
  </si>
  <si>
    <t xml:space="preserve">• ulijevanje rijetkog vapnenog mlijeka radi zatvaranja šupljina i fuga unutar zida pomoču ljevka, čišćenje istih 1-2 dana nakon zasićenja </t>
  </si>
  <si>
    <t xml:space="preserve">• ugradnja SKGI dozatora prema uputama proizvođača </t>
  </si>
  <si>
    <t xml:space="preserve">• demontaža dozatora nakon tretiranja zida </t>
  </si>
  <si>
    <t>m'</t>
  </si>
  <si>
    <t>Faze radova</t>
  </si>
  <si>
    <t>- odstranjivanje labavih i trošnih dijelova s podloge</t>
  </si>
  <si>
    <t>- pranje podloge vodenim mlazom visokog pritiska (do 200 bara)</t>
  </si>
  <si>
    <t>- priprema materijala prema uputama proizvođača</t>
  </si>
  <si>
    <t>- bandaža radnih spojeva, pukotina do 1 mm plastičnom mrežicom između prvog i drugog sloja.</t>
  </si>
  <si>
    <t>Estrih armirati mrežom Q 188</t>
  </si>
  <si>
    <t>Jednokrilna vrata u stropu 3. kata za izlaz u potkrovlje 70x100 cm sa stepenicama.</t>
  </si>
  <si>
    <t>Oblaganje prozorskih klupčica kameniom debljine 2cm, širine 15 cm</t>
  </si>
  <si>
    <t>mineralna vuna ( 100 kg/m3 ) deb. 5 cm</t>
  </si>
  <si>
    <t xml:space="preserve">nosiva potkonstrukcija od tipskih pocinčanih UW i CW profila, mineralna vuna ( 100 kg/m3 ) deb. 7 cm, GKB ploča 2 x 12.5 mm </t>
  </si>
  <si>
    <t>Unutar jednokrilnih vrata građevinske veličibe 70x100 cm nalaze se stepenice visine h= 2,50 cm sa rukohvatom i automatom za otvaranje i spuštanje stepenica. Sve prema uputama proizvođača.</t>
  </si>
  <si>
    <t>VANJSKA STOLARIJA</t>
  </si>
  <si>
    <t>Dvokrilna zaokretna puna vanjska vrata 157x209</t>
  </si>
  <si>
    <t xml:space="preserve">GLAZURE, ESTRIH </t>
  </si>
  <si>
    <t>Obračun po kom.</t>
  </si>
  <si>
    <t xml:space="preserve">Dvokrilna zaokretna puna vanjska vrata 153x177 </t>
  </si>
  <si>
    <t>Izvesti po shemi stolarije.</t>
  </si>
  <si>
    <t>VODOVODNA INSTALACIJA</t>
  </si>
  <si>
    <t>Izrada spoja na javni vodovod, u svemu po uvjetima Komunalnog poduzeća, uključivo potrebne demontaže na postojećem cjevovodu, uz potrebna pražnjenja instalacije,</t>
  </si>
  <si>
    <t xml:space="preserve">m        </t>
  </si>
  <si>
    <t>m</t>
  </si>
  <si>
    <t>NO 50</t>
  </si>
  <si>
    <t>Kuglaste navojne slavine za vodovodnu instalaciju  NP 10, iz PP-R sustava, s poniklovanom kapom i rozetom.</t>
  </si>
  <si>
    <t>Obračun po ugrađenom komadu.</t>
  </si>
  <si>
    <t xml:space="preserve">    </t>
  </si>
  <si>
    <t>Kuglaste navojne slavine za vodovodnu instalaciju  NP 10, s ručkom, s ispustom.</t>
  </si>
  <si>
    <t>Kuglaste navojne slavine za vodovodnu instalaciju  NP 10, s ručkom, bez ispusta.</t>
  </si>
  <si>
    <t>Nabava, doprema i montaža ovalnih zasuna od lijevanog željeza za radni pritisak 10 bara, zajedno s vijcima i brtvama.</t>
  </si>
  <si>
    <t>- s kolom</t>
  </si>
  <si>
    <t>Nabava, doprema i montaža fazonskih komada iz lijevanog željeza za vodovod NP 10 s prirubničkim spojevima, uključivo potrebni vijci i brtve.</t>
  </si>
  <si>
    <t xml:space="preserve">Nabava i montaža odvajača nečistoća prirubničkog NP 10. </t>
  </si>
  <si>
    <t>Vodovodno mjerilo s prirubnicama I kompenzacijom.</t>
  </si>
  <si>
    <t>komplet</t>
  </si>
  <si>
    <t>Nabava i doprema lijevanoželjeznog poklopca s okvirom dim 60x60 cm.</t>
  </si>
  <si>
    <t>- za ispitno opterećenje 250 kN</t>
  </si>
  <si>
    <t>Nabava, doprema i montaža prirubnice s navojem</t>
  </si>
  <si>
    <t>Vodomjer s dva zaporna ventila od kojih je jedan s ispustom u svemu prema zahtjevima komunalnog poduzeća.</t>
  </si>
  <si>
    <t xml:space="preserve">Nabava, doprema i montaža navojnog vrtnog hidranta, za radni pritisak 10 bara. </t>
  </si>
  <si>
    <t xml:space="preserve">      </t>
  </si>
  <si>
    <t xml:space="preserve">Obračun po ugrađenom kompletu. </t>
  </si>
  <si>
    <t>Ispitivanje postavljenog cjevovoda na nepropusnost tlačnom probom.</t>
  </si>
  <si>
    <t>Čišćenje i ispiranje postavljenog cjevovoda nakon kompletno dovršenih radova.</t>
  </si>
  <si>
    <t>Dezinfekcija cjevovoda prije stavljanja u pogon, a vrši se s 30g čistog klora s 1 m3 vode. Voda ostaje u cjevovodu 24 sata.</t>
  </si>
  <si>
    <t>Laboratorijsko ispitivanje kvalitete vode, uzimanjem uzoraka na 1/3 točećih mjesta.</t>
  </si>
  <si>
    <t>Ishođenje atesta za unutarnju hidrantsku mrežu od ovlaštene tvrtke.</t>
  </si>
  <si>
    <t>U k u p n o    :</t>
  </si>
  <si>
    <t>VERTIKALNA KANALIZACIJA</t>
  </si>
  <si>
    <t>Obračun po m ugrađene cijevi.</t>
  </si>
  <si>
    <t xml:space="preserve">ND 160 </t>
  </si>
  <si>
    <t xml:space="preserve">m </t>
  </si>
  <si>
    <t xml:space="preserve">ND 110 </t>
  </si>
  <si>
    <t>ND   50</t>
  </si>
  <si>
    <t>Fazonski komadi za cijevi pod st. 1.</t>
  </si>
  <si>
    <t xml:space="preserve">ND 110        </t>
  </si>
  <si>
    <t xml:space="preserve">ND   75   </t>
  </si>
  <si>
    <t xml:space="preserve">               </t>
  </si>
  <si>
    <t xml:space="preserve">         </t>
  </si>
  <si>
    <t xml:space="preserve">kom          </t>
  </si>
  <si>
    <t>Ispitivanje postavljene instalacije na vodonepropusnost.</t>
  </si>
  <si>
    <t>HORIZONTALNA KANALIZACIJA</t>
  </si>
  <si>
    <t>D 160</t>
  </si>
  <si>
    <t>D   75</t>
  </si>
  <si>
    <t>D 110</t>
  </si>
  <si>
    <t>Fazonski komadi za PVC cijevi za nepropusan spoj s betonom, sustava "RDS" i "KGS", duljine 110-240 mm.</t>
  </si>
  <si>
    <t>Ispitivanje postavljene kanalizacijske mreže na nepropusnost. Obračun po m  ispitanog cjevovoda.</t>
  </si>
  <si>
    <t>Geodetski snimak izvedene kanalizacije i vodovoda sa situacijskim i visinskim položajem revizijskih okana.</t>
  </si>
  <si>
    <t>Izrada spoja  fekalne kanalizacije na vanjsku fekalnu kanalizaciju, uključivo i građevinska obrada spoja.</t>
  </si>
  <si>
    <t>Precrpna postaja</t>
  </si>
  <si>
    <t xml:space="preserve">Oprema crpne postaje za crpljenje otpadne vode, koja se sastoji od:  </t>
  </si>
  <si>
    <t>točki i optimumu. Također moraju biti iskazane nazivne vrijednosti crpke: napon, frekvencijska snaga, struja, broj okretaja i ukupni moment inercije rotirajućeg dijela crpke.</t>
  </si>
  <si>
    <t xml:space="preserve">       </t>
  </si>
  <si>
    <t>Obračun po ugrađenom kompletu.</t>
  </si>
  <si>
    <t>- nepovratnog navojnog ventila NP 10, NO 50</t>
  </si>
  <si>
    <t>- navojnog ventila NP 10, NO 50</t>
  </si>
  <si>
    <t>kom. 1</t>
  </si>
  <si>
    <t>kom. 4</t>
  </si>
  <si>
    <t>- držač nivoregulatora INOX</t>
  </si>
  <si>
    <t xml:space="preserve">Čelične pocinčane vodovodne cijevi.
Međusobno spajanje cijevi vršiti navojnim fitinzima, a brtvljenje kudeljnim vlaknom i lanenim uljem.
</t>
  </si>
  <si>
    <t>Obračun po m  ugrađene cijevi.</t>
  </si>
  <si>
    <t>Ispitivanje i puštanje u pogon, te poduka poslužioca.</t>
  </si>
  <si>
    <t>U k u p n o :</t>
  </si>
  <si>
    <t>SANITARNI UREĐAJI I PRIBOR</t>
  </si>
  <si>
    <t>Napomena:</t>
  </si>
  <si>
    <t xml:space="preserve">              </t>
  </si>
  <si>
    <t xml:space="preserve"> 1. </t>
  </si>
  <si>
    <t xml:space="preserve"> 2.</t>
  </si>
  <si>
    <t xml:space="preserve">                          </t>
  </si>
  <si>
    <t xml:space="preserve"> Akumulacijski električni bojler.
Grijač snage 1.5-2 kW. 
Uključivo sigurnosno-nepovratni ventil i spojne cijevi.</t>
  </si>
  <si>
    <t>10 l</t>
  </si>
  <si>
    <t>Funkcionalna proba nakon izvršene montaže svih sanitarnih uredaja.</t>
  </si>
  <si>
    <t>REKAPITULACIJA INSTALACIJE U OBJEKTU</t>
  </si>
  <si>
    <t>SANITARNI UREĐAJI</t>
  </si>
  <si>
    <t>S V E U K U P N O :</t>
  </si>
  <si>
    <t>NAPOMENA: Stavkama  troškovnika  su  obuhvaćeni  kompletni  iskopi potrebni za kanalizaciju. Troškovnikom nisu obuhvaćeni radovi na praćenju izgradnje u smislu ostavljanja proboja i šliceva te izrada šliceva u zidovima za polaganje cjevovoda, već je to obuhvaćeno paušalnom stavkom.</t>
  </si>
  <si>
    <t>A) Zemljani radovi</t>
  </si>
  <si>
    <t>Iskolčenje trase kanala, s obilježavanjem i osiguravanjem karakterističnih iskolčenih točaka na terenu.</t>
  </si>
  <si>
    <t xml:space="preserve">Strojni iskop terena u uskom otkopu maksimalne dubine do 3,00 m, za potrebe izvođenja temeljne kanalizacije. Iskop kanala dubine veće od 1,00 m vršiti će se uz zaštitu iskopa. Točna količina iskopanog materijala određene kategorije utvrdit će se na terenu prilikom samog iskopa. Obračun količina iskopa izvršen s pretviđenim nagibom pokosam 1:5. Stavka obuhvaća iskop zemljanog rova, sa pravilnim zasjecanjem bočnih strana. Materijal iz iskopa odbacivati na udaljenost 1,0 m od ruba rova. U stavci uključeno eventualno potrebno razupiranje za spriječavanje odronjavanja bočnih strana kanala. Obračun po m3 iskopanog materijala u sraslom stanju i to: </t>
  </si>
  <si>
    <t>- Iskop u terenu A ktg</t>
  </si>
  <si>
    <t>- Iskop u terenu B ktg</t>
  </si>
  <si>
    <t>- Iskop u terenu C ktg</t>
  </si>
  <si>
    <t>Planiranje dna rova s točnošću +/- 2 cm. Sva ispupčenja sasjeći, a udubine ispuniti odgovarajućim materijalom (napr. tucanikom).
Višak materijala odbaciti iz rova.</t>
  </si>
  <si>
    <t>Nabava i transport pijeska, te izrada pješčane posteljice, debljine 15 cm, a prosječne širine 40 cm.</t>
  </si>
  <si>
    <t>Zatrpavanje oko cijevi sitnim materijalom iz pozajmišta, odnosno kamenoloma. U stavci je uračunata i nabava i doprema materijala za zatrpavanje..
Zatrpavanje vršiti u slojevima od po 20 cm uz lagano nabijanje.</t>
  </si>
  <si>
    <t>Zatrpavanje preostalog dijela rova materijalom iz iskopa nakon izrade zaštite cijevi.
Zatrpavanje vršiti u slojevima od po 30 cm uz lagano nabijanje vibronabijačem ili stupnim nabijačem.</t>
  </si>
  <si>
    <t>Utovar, odvoz i istovar preostalog materijala iz iskopa na deponij udaljen do 10 km.</t>
  </si>
  <si>
    <t>B) Betonski, armirano-betonski i zidarski radovi</t>
  </si>
  <si>
    <t xml:space="preserve">Izrada arm.-betonskih okana (vodomjerno) u dvostranoj oplati iz betona MB-20.
 Debljina zidova je 20 cm, a debljina pokrovne ploče
 15 cm. Ploča se izvodi od betona C25/30. U ploči se
 ostavljaju otvori  600 x 600 mm, iznad kojih se montiraju 
 lijevanoželjezni poklopac s okvirom.
 Za silaz u okno ugrađuju se lijevanoželjezne stupaljke 
na međusobnom razmaku od 30 cm. Prva stupaljka se 
montira 70 cm ispod terena.
 U stavci je uračunato:
- izrada tucaničke podloge
- betoniranje ploče dna okna
- betoniranje zidova okana od betona C16/20
- betoniranje arm.-bet. pokrovne ploče okna debljine 
- betonski oslonci od C16/20 za fazonske komade i armaturu
U ploči dna okna predvidjeti otvor 20 x 20 cm za drenažu okna.  
Obračun po kompletno izvedenom oknu
</t>
  </si>
  <si>
    <t>Okno je svjetle dimenzije:   - 300 x 130 x 180 cm</t>
  </si>
  <si>
    <t xml:space="preserve">Izrada arm.-betonske precrpne postaje u dvostranoj oplati iz betona C16/20.
 Debljina zidova je 20 cm, a debljina pokrovne ploče
 20 cm. Ploča se izvodi od betona C25/30. U ploči se
 ostavlja otvor  600 x 600 mm, iznad kojih se montira plinonepropusni poklopac s okvirom.
  U stavci je uračunato:
- izrada tucaničke podloge
- betoniranje ploče dna 
- betoniranje zidova okana od betona C16/20
- betoniranje arm.-bet. pokrovne ploče okna debljine 15 cm U stavci je uključena izrada kineta i obrada dna i zidova okna cementnim mortom 30 cm višlje od najvišeg ulijeva.
Obračun po kompletno izvedenom oknu
</t>
  </si>
  <si>
    <t xml:space="preserve"> - dim. okna 120 x 120 x 120 cm</t>
  </si>
  <si>
    <t>REKAPITULACIJA GRAĐEVINSKIH RADOVA</t>
  </si>
  <si>
    <t>KANALIZACIJE</t>
  </si>
  <si>
    <t>INSTALATERSKI RADOVI</t>
  </si>
  <si>
    <t>Bakrene cijevi slijedećih karakteristika:</t>
  </si>
  <si>
    <t>Cu - DHP ASTM C 12200</t>
  </si>
  <si>
    <t>Cu-Ag=99,9min,B =nema,P =nama,P=0,015-0,04</t>
  </si>
  <si>
    <t>Tolerancija ASTMB280</t>
  </si>
  <si>
    <t>Sa toplinskom predizolacijom slijed.karakteristika:</t>
  </si>
  <si>
    <t>Expand.Pe bez CFC, umreženo gama zrakama,</t>
  </si>
  <si>
    <t>zatvorenim čelijama,33kg/mc,otpornost na temp.</t>
  </si>
  <si>
    <t>od -80°C do +115°C,klasa 1 W/m°K 0,040</t>
  </si>
  <si>
    <t>Otpornost na dif.vodene pare &gt;7000, sa zaštitnom</t>
  </si>
  <si>
    <t xml:space="preserve">oblogom od valjanog Pe filma, sa zaštitom </t>
  </si>
  <si>
    <t>vanjskog dijela cjevovovda Al folijom.</t>
  </si>
  <si>
    <t>dimenzije:</t>
  </si>
  <si>
    <t>Ø 19,1 mm</t>
  </si>
  <si>
    <t>Ø 15,9 mm</t>
  </si>
  <si>
    <t>Ø 12,7 mm</t>
  </si>
  <si>
    <t>Ø 9,52 mm</t>
  </si>
  <si>
    <t>Ø 6,4 mm</t>
  </si>
  <si>
    <t xml:space="preserve">izolacija (9 mm) bakrenih cjevovoda uključena </t>
  </si>
  <si>
    <t xml:space="preserve">PP - R cijevi, komplet s potrebitim fitinzima </t>
  </si>
  <si>
    <t xml:space="preserve">i brtvenim materijalom za odvod kondenzata  </t>
  </si>
  <si>
    <t>dimenzija:</t>
  </si>
  <si>
    <t>d 40</t>
  </si>
  <si>
    <t>Fazoni za PP – R cijevi, kao koljena, T-komadi,</t>
  </si>
  <si>
    <t xml:space="preserve">redukcije i obilazni lukovi, uključivo pričvrsni i </t>
  </si>
  <si>
    <t xml:space="preserve">ovjesni materijal za PP – R cijevi </t>
  </si>
  <si>
    <t xml:space="preserve">Armirana PVC cijev duljine cca 500 mm za </t>
  </si>
  <si>
    <t xml:space="preserve">spoj unutarnjih jedinica na bakrene cijevi </t>
  </si>
  <si>
    <t>promjera Ø 15 mm, za odvod kondenzata uključivo</t>
  </si>
  <si>
    <t>dvije obujmice Ø 25 mm.</t>
  </si>
  <si>
    <t>Tlačna proba dušikom/40bar/24h, ugradnja opreme,</t>
  </si>
  <si>
    <t>dopuna plina i balansiranje sustava, puštanje u rad</t>
  </si>
  <si>
    <t xml:space="preserve">od strane ovlašetnog servisera, atesti, uputstva za </t>
  </si>
  <si>
    <t>rad na Hr, obuka korisnika</t>
  </si>
  <si>
    <t>Balansiranje sustava</t>
  </si>
  <si>
    <t>Pripremno završni radovi  sa transportom</t>
  </si>
  <si>
    <t>Izdavanje atesta od ovlaštene ustanove</t>
  </si>
  <si>
    <t>u svrhu dobivanja uorabne dozvole</t>
  </si>
  <si>
    <t>P = 178 Pa</t>
  </si>
  <si>
    <t>DN 125</t>
  </si>
  <si>
    <t>Fazonski komadi za PP kanalizacijske cijevi</t>
  </si>
  <si>
    <t>Spajanje kanalskih odsisnih ventilatora</t>
  </si>
  <si>
    <t>Balansiranje sustava i puštanje u rad</t>
  </si>
  <si>
    <t>Izrada dokumentacije izvedenog stanja</t>
  </si>
  <si>
    <t xml:space="preserve">Pripremno i završni radovi, te građevinska </t>
  </si>
  <si>
    <t xml:space="preserve">pripomoć uz uporabu skele na visini većoj </t>
  </si>
  <si>
    <t>od 2.5 m</t>
  </si>
  <si>
    <t>ZBIRNI PREGLED RADOVA</t>
  </si>
  <si>
    <t xml:space="preserve">OBRTNIČKI RADOVI </t>
  </si>
  <si>
    <t>C.</t>
  </si>
  <si>
    <t>VODOVOD I KANALIZACIJA</t>
  </si>
  <si>
    <t>D.</t>
  </si>
  <si>
    <t>ELEKTROINSTALATERSKI RADOVI</t>
  </si>
  <si>
    <t xml:space="preserve">E. </t>
  </si>
  <si>
    <t>TERMOTEHNIČKE INSTALACIJE</t>
  </si>
  <si>
    <t xml:space="preserve"> UKUPNO</t>
  </si>
  <si>
    <t>PDV (25%)</t>
  </si>
  <si>
    <t>Jed.cijena</t>
  </si>
  <si>
    <t>Ukupna cijena</t>
  </si>
  <si>
    <t>TROŠKOVNIK GRAĐEVINSKO-OBRTNIČKIH I INSTALATERSKIH   RADOVA</t>
  </si>
  <si>
    <t>SVEUKUPNA REKAPITULACIJA INSTALACIJE VODOVODA I</t>
  </si>
  <si>
    <t xml:space="preserve">Svi ugrađeni materijali moraju posjedovati odgovarajuće isprave o suglasnosti i certifikate, kao dokaz da su ugrađeni materijali kvalitete zahtjevane projektom.
Sva potrebna ispitivanja zbijenosti zemljanih materijala koji se nasipaju, betonskih kocki, vodonepropusnosti kanalizacije, probno ispitivanje tlaka vodvodne i hidrantske instalacije te ostala slična ispitivanja ulaze u jediničnu cijenu pojedine stavke. </t>
  </si>
  <si>
    <t xml:space="preserve">U slučaju da izvođač tijekom radova želi zamijeniti materijale kao i opremu iz ugovornog troškovnika dužan je upoznati projektanta, investitora i nadzornog inženjera prije same izmjene te za iste ishoditi suglasnost projektanta, investitora i nadzornog inženjera.
Sve prikupljene isprave o suglasnosti, certifikate te ostalu  dokumentaciju treba izvođač radova prikupiti i predočiti je prije tehničkog pregleda građevine u vremenskom terminu dogovorenom sa investitorom/nadzorom. </t>
  </si>
  <si>
    <t>Prije početka radova potrebno je provjeriti katastar podzemnih instalacija za lokaciju objekta, te izvršiti eventualno sva izmještanja instalacija kao privremeno ili trajno rješenje.
Izvođač radova mora voditi građevinski dnevnik a sve izvedene količine i stavke moraju imati dokaznicu mjera - građevinsku knjigu.
Izvođač radova dužan je svakodnevno gradilište držati čisto i uredno te kao takvo na završetku radova predati inevstitoru. Dužan je svakodnevno zbrinjavati otpadni materijal te odvoziti isti na zato odgovarajuću deponiju. Sve ovo također ulazi u jediničnu cijenu svake stavke.
Izvođač se obavezuje prije popunjavanja ovog troškovnika obići parcelu i upoznati se sa trenutnim/zatečenim kondicijama.</t>
  </si>
  <si>
    <t>OPĆI UVJETI</t>
  </si>
  <si>
    <t>Toplinska izolacija s parnom branom  debljine 9 mm ili jednakovrijednim proizvodom, povezana ljepilom i ljepivom trakom, za cijevi vidljivo vođene i one postavljene u instalacionim šahtovima, zajedno s originalnim
Izolacijskim obujmicama na mjestima vješanja cjevovoda.</t>
  </si>
  <si>
    <t>Polipropilenske vodovodne cijevi (PP-R system) sa svim spojnim komadima NP 16,spajane fusijskim spojevima i elektrofusijskim spojnicama, a izolirane zaštitnom izolacijom  ili jednakovrijednim proizvodom, povezanom ljepivom trakom, predviđene u sanitarnim čvorovima.</t>
  </si>
  <si>
    <t>Dobava i montaža PVC ili PP kanalizacijskih cijevi oznake "E" prema ÖNORM 5184, međusobno spajanih originalnim kolčacima s gumenim brtvama, uključivo potrebni pričvrsni materijal.</t>
  </si>
  <si>
    <t xml:space="preserve">- upravljački ormar: automatski izmjenični rad dvije crpke 400 V, 2 x 1,2 kW, s osiguračima, zaštitnim i upravljačkim elementima, glavnom sklopkom, alarmom visokog nivoa vode i brojačima sati rada i beznaponskim kontaktima za daljinski nadzor. Ormar je limen, plastificiran, za unutarnju montažu,  ili jednakovrijedan proizvod. </t>
  </si>
  <si>
    <t>Skidanje i demontaža sve elektroinstalacije po objektu. Demontažu mora obaviti stručna osoba i zadržati priključak za gradilište.</t>
  </si>
  <si>
    <t>Pažljivo demontiranje i deponiranje svih ugrađenih elemenata i opreme koja bi se kod gradnje mogla ošteti (kamin - ližište sa napom, "plio" i sl.) te kasnija montaža na isto mjesto. Sve radove obavit u dogovoru sa konzervatorima.</t>
  </si>
  <si>
    <t>Nasipavanje šljunkom oko temeljnih traka i instalacijskih kanala.</t>
  </si>
  <si>
    <t xml:space="preserve">Obračun po m3 izvedenih količina u sraslom stanju. </t>
  </si>
  <si>
    <t>Pažljivo rušenje betonskih stupova (11 komada) visine h= 1,95 sa betonskom pločom (12,0 cm) i betonskim gredama (dim. 20/23 cm) u podrumu (južna prostorija) sa prethodnim skidanjem slojeva poda prizemlja od kamenih ploča. Kamene ploče potrebno je skladištiti radi kasnije ugradbe.</t>
  </si>
  <si>
    <t>Dužina betonskog vijenca je 25,0 m, dim 40/35 cm, ukupno 3,5 m3.</t>
  </si>
  <si>
    <t>Pažljivo rušenje dvokrakog stepeništa sa podestima (dijelom drveno dijelom betonsko) sa pokrovom od kamenih ploča, odnosno drvenih dasaka. Kamene ploče potrebno je skladištiti.</t>
  </si>
  <si>
    <t>Pažljivo demontiranje konstrukcije poda 1. kata (južna prostorija) i svih slojeva poda. Skladištenje grednika i daščanog podgleda radi kasnije ugradbe (isti zaštičeni od strane MK).</t>
  </si>
  <si>
    <t>Površina podova 280,0 m2.</t>
  </si>
  <si>
    <t>Betoniranje AB vjenačene grede dim. 30/55 cm na istočnom zidu centralne kuće betonom C 25/30 (MB 30) u glatkoj jednostranoj oplati. Prije betoniranja potrebno je pažljivo skinuti dio kamenog zida približno istih dimenzija (skinuti zdravi kamen skladištiti ). Greda se povezuje sa AB estrihom spregnute konstrukcije poda tavana (obračunato u drugoj stavci).</t>
  </si>
  <si>
    <t>zid max 120kg/m3</t>
  </si>
  <si>
    <t>ploče max 120kg/m3</t>
  </si>
  <si>
    <t>temelji i tem. ploče max 90kg/m3</t>
  </si>
  <si>
    <t>stup, grede, serklaži max 200kg/m3</t>
  </si>
  <si>
    <t xml:space="preserve">Priprema i čišćenje podova od svih zaostataka slojeva bivših obloga u podrumu i priprema za gradnju.Sa utovarom i odvozom šuta na gradski deponij, te plaćanjem takse. Predviđena udaljenost deponije cca 20 km. </t>
  </si>
  <si>
    <t>Injektiranje pukotina će se izvesti prirodnim hidrauličnim vapnom uz pripremu prema detaljnim uputama proizvođača. Zbog potpunog prijanjanja između novog materijala i starog dijela mort mora imati svojstvo bubrenja po volumenu.</t>
  </si>
  <si>
    <t xml:space="preserve">• nanošenje reparaturnog dvokomponentnog krutog vodonepropusnog premaza gušće konzistencije za izravnavanje zidne površine u cjelosti, debljine do 2 cm, zidarskom žlicom ili PVC gladilicom  </t>
  </si>
  <si>
    <t xml:space="preserve">Izrada vertikalne hidroizolacija opečnih zidova na prethodno pripremljenu i izdersovanu površinu reparaturnim dvokomponentnim krutog vodonepropusnog premazom </t>
  </si>
  <si>
    <t xml:space="preserve">• nanošenje reparaturnog dvokomponentnog krutog vodonepropusnog premaza četkom u tri sloja s razmakom među slojevima 10-24 sata </t>
  </si>
  <si>
    <t xml:space="preserve">Izrada kutnika (holkera) na spoju zida i poda reparaturnim mortom sa dodatkom reparaturnog dvokomponentnog krutog vodonepropusnog premaza  </t>
  </si>
  <si>
    <t xml:space="preserve">• nanošenje reparaturnog dvokomponentnog krutog vodonepropusnog premaza gušće konzistencije u izdubljeni kanalić žlicom ili gleterom </t>
  </si>
  <si>
    <t xml:space="preserve">Injektiranje pukotina će se izvesti prirodnim hidrauličnim vapnom uz pripremu prema detaljnim uputama proizvođača. Zbog potpunog prijanjanja između novog materijala i starog dijela mort mora imati svojstvo bubrenja po volumenu.                </t>
  </si>
  <si>
    <t>Sve vanjske nosive zidove s unutrašnje strane (nakon dobrog čišćenja postojeće žbuke) osim sjevernog zida na 2. katu potrebno je dobro očistiti naročito pukotine. Iz zidova je potrebno izvaditi sve raspucale i olabavljene djelove kamena, cigle i morta, ispuhati komprimiranim zrakom. Prije zapunjavanja i injektiranja dobro navlažiti.</t>
  </si>
  <si>
    <t xml:space="preserve">Stavka uključuje utovar i odvoz šuta na gradski deponij, te plaćanje takse. Predviđena udaljenost deponije cca 20 km. </t>
  </si>
  <si>
    <t>Injektiranje izvršiti  vapneno-cementnom emulzijom po recepturi projektanta. Kroz rupe ø24 mm koje se buše pod kutom od 45° u dubinu do 5,0 cm od nasuprotnog lica zida i križaju se u sredini debljine zida.</t>
  </si>
  <si>
    <t>Obračun po broju bušotina.</t>
  </si>
  <si>
    <t>Prekid toka kapilarne vlage u opečnim zidovima s pripremljenom podlogom, metodom ulijevanjem smjese alkalijskih silikata s dodacima.</t>
  </si>
  <si>
    <t xml:space="preserve">• višednevno ulijevanje  za zaštitu zidova od kapilarnog uspona vlage  u dozatore prema uputama proizvođača materijala do zasićenja (3-5 dana)  </t>
  </si>
  <si>
    <t xml:space="preserve">• brtvljenje rupa brzovezujućim mortom </t>
  </si>
  <si>
    <t>• nanošenje završnog sloja izolacije dvokomponentnim vodonepropusnim premazom:
(KOMPONENTA A – praškasta smjesa cementa, kvarcnog pijeska i aditiva
KOMPONENTA B – bijela akrilna tekućina) visine do 1 m preko tretirane zone</t>
  </si>
  <si>
    <t>Izrada, doprema i montaža krila jednokrilnih vrata sa zaokretnim punim krilom u zidu od opeke debljine 19 cm, a sve prema shemi stolarije, nacrtima i detaljima.  Krila se montiraju na aluminijske dovratnike koji su plastificirani u crnu boju. Vrata u građevinskom otvoru 93x200 cm, svijetlog otvora 83x195 cm. U cijenu uračunat sav potreban materijal i rad za izradu krila.  U cijenu uključena postava okova. U cijenu nije uključen okov (bravarska stavka). Vratno krilo  od vodootporne iverice i ultrapasa debljine 39,6 mm. Rubovi obloženi polimernim materijalom na bazi melaminskih smola.  Obračun po komadu.</t>
  </si>
  <si>
    <t>Izrada, doprema i montaža krila jednokrilnih vrata sa zaokretnim punim krilom u zidu od opeke debljine 19 cm, a sve prema shemi stolarije, nacrtima i detaljima.  Krila se montiraju na aluminijske dovratnike koji su plastificirani u crnu boju. Vrata u građevinskom otvoru 93x210 cm, svijetlog otvora 83x205 cm. U cijenu uračunat sav potreban materijal i rad za izradu krila.  U cijenu uključena postava okova. U cijenu nije uključen okov (bravarska stavka). Vratno krilo  od vodootporne iverice i ultrapasa debljine 39,6 mm.  Rubovi obloženi polimernim materijalom na bazi melaminskih smola.  Obračun po komadu</t>
  </si>
  <si>
    <t>Izrada, doprema i montaža krila jednokrilnih vrata sa zaokretnim punim krilom u zidu od opeke debljine 19 cm, a sve prema shemi stolarije, nacrtima i detaljima.  Krila se montiraju na aluminijske dovratnike koji su plastificirani u crnu boju. Vrata u građevinskom otvoru 86x215 cm, svijetlog otvora 76x205 cm. U cijenu uračunat sav potreban materijal i rad za izradu krila.  U cijenu uključena postava okova. U cijenu nije uključen okov (bravarska stavka). Vratno krilo  od vodootporne iverice i ultrapasa debljine 39,6 mm. Rubovi obloženi polimernim materijalom na bazi melaminskih smola.  Obračun po komadu</t>
  </si>
  <si>
    <t>Ličenje dijela bravarskih stavaka uljenom bojom sa svim potrebnim predradnjama (kitanje, brušenje, tem. boja i 2xlak, te čišćenje nakon izvedbe) u boji po izboru projektanta.</t>
  </si>
  <si>
    <t>Bojanje unutarnjih gletanih površina zidova i stropova disperzivnom bojom u 2 premaza po odabiru projektanta.</t>
  </si>
  <si>
    <t>Bojanje gletanih površina, te čišćenje nakon izvedbe.</t>
  </si>
  <si>
    <t>Bojanje unutarnjih ožbukanih površina zidova i dijela stupova disperzivnom bojom u 2 premaza po odabiru projektanta, uključivo gletanje odgovarajućim kitom do potrebne glatkoće i sve potrebne prethodne radnje i pripreme podloge prema uputi proizvođača. U stavku uključiti i čišćenje nakon izvedbe.</t>
  </si>
  <si>
    <t>Dobava materijala i izrada obloge od silikatne protupožarne građevne ploče s cementnim vezivom male gustoće, ploča d=12,5 mm</t>
  </si>
  <si>
    <t>Dobava i ugradnja obloge instalacijskih šahtova, instalacija i sličnih elemenata dvostrukim gipskartonskim pločama deb. 12,5 mm, uključivo nosiva potkonstrukcija od tipskih pocinčanih CW i UW ili CD I UD profila.</t>
  </si>
  <si>
    <t>Premaz zida dubinskim predpremazom alkalnootporne vodene disperzije na osnovi umjetnih smola</t>
  </si>
  <si>
    <t>Brtvljenje prodora jednokomponentnm poliuretanskom, protupožarnom pjenom u kombinaciji s kamenom vunom</t>
  </si>
  <si>
    <t>Izvedba unutarnjeg pregradnog zida ukupne debljine 12,5 cm s gips-kartonskim pločama na 3. katu.</t>
  </si>
  <si>
    <t>Izvedba unutarnjeg pregradnog zida ukupne debljine 10 cm s gips-kartonskim pločama (vodootporne) u sanitarijama.</t>
  </si>
  <si>
    <t>Obračun po m2 ukupno.</t>
  </si>
  <si>
    <t>Dobava potrebnog materijala i izvedba opločenja podova snitarija podnim (protukliznim) gress keramičkim pločicama I klase, visokopolirane s istom strukturom u cijeloj debljini, tip kao veličine 32,5x32,5 cm, u cijeni stavke je uračunato i ljepilo i masa za fugiranje 1. klase.</t>
  </si>
  <si>
    <t>Obračun po m1</t>
  </si>
  <si>
    <t>Izrada, doprema i montaža krila jednokrilnih vrata sa zaokretnim punim krilom u zidu od opeke debljine 19 cm, a sve prema shemi stolarije, nacrtima i detaljima.  Krila se montiraju na aluminijske dovratnike koji su plastificirani u crnu boju. Vrata u građevinskom otvoru 187x205 cm, svijetlog otvora 177x200 cm. U cijenu uračunat sav potreban materijal i rad za izradu krila.  U cijenu uključena postava okova. U cijenu nije uključen okov (bravarska stavka). Vratno krilo  od vodootporne iverice i ultrapasa debljine 39,6 mm. Rubovi obloženi  Rubovi obloženi polimernim materijalom na bazi melaminskih smola.  Obračun po komadu.</t>
  </si>
  <si>
    <t xml:space="preserve"> 1 slojpolietilenske folije deb. 0,20 mm, slobodno položene iznad (1000kg/m3)</t>
  </si>
  <si>
    <t>sintetička hidroizolaciona traka deblj. 2,0 mm, slobodno položena, spojevi traka izvedeni prema tehnologiji proizvođača hidroizolacije.</t>
  </si>
  <si>
    <t>• nanošenje reparaturnog  morta rjeđe konzistencije (špric) za popunjavanje sljubnica između opeke zidarskom žlicom ili fanglom, uz dodatak smjese kvarcnog pijeska s dodacima koji smanjuju vodoupojnost i povećavaju
prionljivost morta</t>
  </si>
  <si>
    <t>krpanje rupa i oštećenja podloge reparaturnim mortom praškasta smjesa kvarcnog pijeska s dodacima koji smanjuju vodoupojnost i povećavaju
prionljivost morta.</t>
  </si>
  <si>
    <t>-nanošenje višeslojnog vodonepropusnog elastičnog dvokomponentnog premaza na pripremljenu i vlažnu podlogu minimalne debljine 3-4 mm u razmaku od 2-12 sati</t>
  </si>
  <si>
    <t>Izrada horizontalne na donju betonsku podlogu nanošenjem višeslojnog vodonepropusnog elastičnog dvokomponentnog premaza</t>
  </si>
  <si>
    <t>Izvedba hidroizlacije terase potkrovlja sa dva sloja ljepenke, tj. fleksibilne polimer bitumenske trake uz uložak
staklena tkanina + premaz sa uzdizanjem do hidroizolacije krova - prema istoku i uzdizanjem uz zidove min. 20 cm</t>
  </si>
  <si>
    <t xml:space="preserve">Hidroizolacije ispod raznih limenih opšava i fasadnih obloga (ljepenke, tj.bitumenske traka uz uložak stakleni voal + premaz) u širini od 30-80 cm. </t>
  </si>
  <si>
    <t>Izrada, doprema i ugradba ograde stubišta od "crne" bravarije visine 110 cm. Svi elementi, kao i komplet ograde zaštićen sa min tri zaštitna premaza. U cijenu stavke uključiti rukohvat Ø 50 od tikovine.Rukohvat stubišta.</t>
  </si>
  <si>
    <t xml:space="preserve">Izrada, doprema i ugradba unutarnjeg rukohvata  stubišta. Rukohvat stubišta je isti kao rukohvat na ogradi. </t>
  </si>
  <si>
    <t xml:space="preserve"> 3/4 ``</t>
  </si>
  <si>
    <t>1/2 ``</t>
  </si>
  <si>
    <t>2 1/2 ``</t>
  </si>
  <si>
    <t>3/4 ``</t>
  </si>
  <si>
    <t>Nabava, doprema i montaža ventila protivpovratnog toka, prirubničkog, za radni pritisak 10 bara, zajedno s vijcima i brtvama.</t>
  </si>
  <si>
    <t>Nabava, doprema i montaža ventila protivpovratnog toka, navojnog, za radni pritisak 10 bara.</t>
  </si>
  <si>
    <t xml:space="preserve">Zidni protupožarni hidrant 50 mm u limenoj kutiji iz inoxa, dim. 50x50x14 cm s 15 m gumiranog crijeva i univerzalnom mlaznicom, za podžbuknu ugradnju. Prednja strana hidranta su limena vrata iz inoxa, sa bijelim staklom. </t>
  </si>
  <si>
    <t>Polipropilenske kanalizacijske cijevi, spajane međusobno naglavcima s gumenim prstenom, uključivo potrebni pričvrsni i brtveni materijal.</t>
  </si>
  <si>
    <t>Protivpožarna manžetna za montažu na kanalizacijske cijevi, uključivo potrebni pričvrsni i brtveni materijal.</t>
  </si>
  <si>
    <t>Ventilacijska kapa od bakrenog lima za montažu na vrhu odušne vertikale. U stavku uključiti i opšav iz bakrenog lima dim 50x50 cm za zaštitu proboja odušne cijevi kroz krov, uključivo potrebni pričvrsni i brtveni materijal.</t>
  </si>
  <si>
    <t>Nosači cjevovoda iz čeličnih profila, uključivo izrada, čišćenje i vruće pocinčavanje, uključivo potrebni pričvrsni i brtveni materijal.</t>
  </si>
  <si>
    <t>2 1/2 ``                        Izvodi Komunalno poduzeće</t>
  </si>
  <si>
    <t>aparat za gašenje požara, ABC prah, 40 % MAP, 9 kg</t>
  </si>
  <si>
    <t xml:space="preserve">- nivoregulator  </t>
  </si>
  <si>
    <t>Sanitarni uređaji su predviđeni kao proizvodi 1. klase,  Prije narudžbe u dogovoru s projektantom je potrebno da iste potvrdi Investitor.</t>
  </si>
  <si>
    <t xml:space="preserve">Dobava i montaža konzolne WC školjke od keramike I klase, u bijeloj boji,  s bijelom daskom i poklopcem. Dobava i montaža uzidnog vodokotlića, s pocinčanim zidnim nosačima, komplet sa nosačima i pričvrsnim materijalom, te kutnim ventilom (chrom), Ø 15/10 mm, sa spojnom cijevi Ø 10 mm. Dobava i montaža kromirane upravljačke ploče vodokotlića. </t>
  </si>
  <si>
    <t>Umivaonik od keramike I klase,
dim. 58 x 46,5 cm, s maskom i vijcima za montažu na zid. 
Umivaonik predvidjeti sa stojećom jednoručnom baterijom za toplu i hladnu vodu, kutnim ventilima i odlijevnom garniturom.</t>
  </si>
  <si>
    <t>Dobava i montaža podne invalidske WC školjke od keramike I klase, monoblock, s nadvišenjem, fiksnim i pomičnim dijelom. Dobava i montaža nadžbuknog vodokotlića. Dobava i montaža sjedala za WC. Dobava i montaža držača.  Dobava i montaža kutnog ventila (chrom), Ø 15/10 mm, sa spojnom cijevi Ø 10 mm.</t>
  </si>
  <si>
    <t>ogledalo u obradi interijera</t>
  </si>
  <si>
    <t>etažeri u obradi interijera</t>
  </si>
  <si>
    <t>držač toalet papira</t>
  </si>
  <si>
    <t>četka za WC</t>
  </si>
  <si>
    <t>držač tekućeg sapuna</t>
  </si>
  <si>
    <t>držač papirnatih ručnika</t>
  </si>
  <si>
    <t>kanta za otpatke iz inoxa</t>
  </si>
  <si>
    <t>Obračun po ugrađenom kompletu s raznim ovjesnim I pričvrsnim materijalima.</t>
  </si>
  <si>
    <t>Sanitarna galanterija. Obračun po ugrađenom kompletu s raznim ovjesnim I pričvrsnim materijalima.</t>
  </si>
  <si>
    <t xml:space="preserve">4. </t>
  </si>
  <si>
    <t xml:space="preserve">5. </t>
  </si>
  <si>
    <t xml:space="preserve">6. </t>
  </si>
  <si>
    <t>Obostrano zapilavanje i razbijanje postojećeg poda u širini od cca 80 cm, skladištenje, te vraćanje u prvobitno stanje po postavljenoj instalaciji.</t>
  </si>
  <si>
    <t xml:space="preserve">materijala do deponijena gradilištu, te povratom </t>
  </si>
  <si>
    <t>preostalog materijala</t>
  </si>
  <si>
    <t>1 ``</t>
  </si>
  <si>
    <t>2``</t>
  </si>
  <si>
    <t>5/4 ``</t>
  </si>
  <si>
    <t>Čelične pocinčane vodovodne cijevi.
Međusobno spajanje cijevi vršiti navojnim fitinzima, a brtvljenje kudeljnim vlaknom i lanenim uljem. 
Cijevi položene u podu izolirane su bitumeniziranom trakom. 
Za cijevi hidrantske mreže predvidjeti premaz primerom i crvenim zaštitnim lakom u dva sloja.
Obračun po m  ugrađene cijevi.</t>
  </si>
  <si>
    <t>- kanalizacijska crpka,  direktan start, visina dobave H = 8,00 m ; protok Q = 1,00 l/s. Crpka mora biti opremljena pogonskim elektromotorom s izolacijom, u klasi H, i mehaničkom zaštitom IP 68. Radno kolo mora biti vrtložnog tipa, minimalnog slobodnog prolaza 48 mm. Energetski i signalni kabel treba biti potopnog tipa  4 x 1,5 mm2, dužine 10 m. Uz svaku crpku treba isporučiti: priključno koljeno  s temeljnim vijcima; dvije vodilice pocinčane, 3/4", L = 6 m; gornji držač vodilica s temeljnim vijcima; lanac vruče cinčani, L = 6 m. Karakteristike crpke proizvođač mora garantirati prema ISO 9906/annex A.2. Na karakteristici moraju biti prikazani Q-H krivulja, krivulja ulazne snage, snage na vratilu, ukupne efikasnosti, hidraulične efikasnosti, netto pozitivne usisne visine, radna točka, optimalna točka, te točne vrijednosti efikasnosti i snage u radnoj       točki i optimumu. Također moraju biti iskazane nazivne vrijednosti crpke: napon, frekvencijska snaga, struja, broj okretaja i ukupni moment inercije rotirajućeg dijela crpke.</t>
  </si>
  <si>
    <t>Tlačni vod od PEHD tlačnih vodovodnih cijevi DN 75, NP 10. Obračun po m  ugrađene cijevi.</t>
  </si>
  <si>
    <t>Svi radovi navedeni ovim troškovnikom moraju biti izvedeni stručno i solidno i u suglasju sa važećim tehničkim propisima, normativima, tehničkim opisima iz projekta i detaljima konstrukcije.Budući da se radovi izvode prema projektnoj dokumentaciji kao obnova dijela nosive konstrukcije na nepokretnom kulturnom dobru, izvoditelj radova mora već kod izrade Plana uređenja gradilišta voditi računu o načinu izvedbe i prilagoditi organizaciju rada postojećem stanju i sve obuhvatiti vremenskim planom izvedbe radova.Izvoditelj radova mora posebno voditi brigu tijekom same izvedbe da sanacija konstrukcije bude vjerno izvedena prema postojećoj mehaničkoj shemi nosive konstrukcije.Izvoditelj radova mora predati uz svoju ponudu za izvođenje radova izjavu da je upoznat sa posebnostima izvedbe na obnovi nepokretnog kulturnog dobra i da će izvesti projektirane radove uz sve neophodne mjere zaštite od oštećivanja ostalih dijelova u građevini kao i okoliša.                                                                                       Sve privremene pristupne putove, odlagališta materijala, pomoćne skele i druge zaštitne mjere mora izvesti, održavati i ukloniti ih tako, da ne ugrozi živote susjeda i odvijanje ostalih radova u građevini.                                                                                                                  Izvoditelj mora održavati čistoću gradilišta i privremenih puteva gradilišta tijekom izvođenja radova, posebno tijekom izvedbe radova rušenja, sve u smislu Zakona o zaštiti na radu i Planu uređenja gradilišta.                    
Ove pripremne i završne radove mora izvoditelj radova obuhvatiti u cijeni svojih radova bez posebne naknade. U jediničnim cijenama moraju biti obuhvaćeni svi troškovi za potpuno dovršenje radova iz stavki ugovornog troškovnika.
Ponuđena cijena je konačna i treba sadržavati sve predvidive specifičnosti izrade ovog objekta.
Izvođač radova mora osigurati organizaciju rada, kvalitetan materijal i opremu, te odgovarajuću stručnu radnu snagu, koja će zajamčiti solidnu i preciznu izvedbu radova u preuzetim rokovima.</t>
  </si>
  <si>
    <t xml:space="preserve">Zauzimanje javne površine uz objekt i postavljanje i uklanjanje privremene montažne ograde oko gradilišta visine 2.0 m, mora biti prema tehnologiji izvoditelja radova i lokalnim prilikama. Površina mora biti prilagođena opremi i tehnologiji izvoditelja radova, te biti u skladu Rješenjem nadležnog tijela općine (ili uz suglasnost investitora) za potrebe organizacije gradilišta, pristupa građevini i dr. potreba. Ograda mora biti sigurnosna, ne smije ugrožavati prolaznike i mora biti izvedena obvezno s noćnom rasvjetom upozorenja, kao i ostalim znakovima upozorenja na vidljivim mjestima kao npr. ''pozor !, visoki napon'', '' opasnost od visećeg tereta'' i dr. obveznim znakovima upozorenja. </t>
  </si>
  <si>
    <t>Projektant ili nadzorni inžinjer, stalnim boravkom na gradilištu, osigurava da se zidanje odvija prema mjerodavnim normama i propisima</t>
  </si>
  <si>
    <t>Izvođenje radova se mora odvijati u skladu s Općim tehničkim propisima za radove rušenja. Nadalje radove treba izvoditi sukladno propisima o zaštiti na radu, tj. paziti na rad strojeva, na moguća urušavanja, na postavu i održavanju zaštitnih ograda i skela te sve ostalo. Za osjetljive odnosno složene radove treba izvoditelj izraditi posebne mjere rušenja s razradom pojedinih faza radova (projekt organizacije rada) i zatražiti suglasnost projektanta .Izvoditelj mora voditi posebnu brigu o načinu izvođenja radova rušenja tijekom loših vremenskih uvjeta (kiša, ev. zimski rad i dr.). Izvoditelj radova mora o svemu voditi dnevnik. Posebno se skreće pažnja izvoditelju na mogućnost pojave konstruktivnih oštećenja te da u takvom slučaju poduzme odgovarajuće mjere.</t>
  </si>
  <si>
    <t xml:space="preserve">Odvoz materijala
Materijal iz rušenja odvozi se na gradsku deponiju, u skladu sa posebnim propisima. Neposredno nakon rušenja pojedinog dijela konstrukcije otpadni materijal se spušta do tla.
Osim uobičajenog građevinskog otpada ne očekuju se otpadni materijali opasni za okoliš (ulja, otrovne kemikalije, zagađene vode i sl.).
Mjere zaštite na radu
Primjenjuju se sve propisane mjere zaštite na radu koje se primjenjuju i kod građenja, a prema važećim pravilnicima i propisima.
Organizacija gradilišta
Ako su dimenzije i masa pojedinih demontiranih, odnosno srušenih  elemenata preveliki za ručnu manipulaciju, spuštaju se pomoću odgovarajućih naprava i uređaja (rampe, dizalice i sl.).
Spuštanje rastresitog i prašinastog materijala od razgrađivanja obavlja se pomoću potpuno zatvorenih korita ili na drugi način koji spriječava širenje prašine.
Odpajanje se vrši na instalacijama:
- vodovoda
- kanalizacije
- elektroinstalacije
- eventualno TV i teloefonske instalacije 
Prije početka radova posebno provjeriti da su propisno isključeni – odpajani svi elektro vodovi (provjeriti da li su pod naponom).
Isto učiniti i sa vodovodnim i kanalizacionim instalacijama.
Mjere zaštite od požara u toku građenja
U toku svih radova provesti sve mjere zaštite od požara i eksplozije.
</t>
  </si>
  <si>
    <t xml:space="preserve">Podne konstrukcije svih etaža osnovne građevine su spregnute konstrukcije drvenih greda s pločom debljine 6 cm od armiranog betona. Sprezanje se vrši pomoću moždanikana razmacima prema nacrtu. Na drvene grede postavlja se daščana oplata. </t>
  </si>
  <si>
    <t>Drvene konstrukcije                                                                                                            Za drvene konstrukcije koristiti rezanu drvenu građu četinara I klase.
Klasa I predstavlja građu visoke nosivosti, koja se prvenstveno koristi u proizvodnji lameliranih ljepljenih konstrukcija, dok se kod klasičnih drvenih konstrukcija koristi u izuzetnim slučajevima, na mjestima velikih naprezanja.Spojna sredstva koriste se za spoj dvaju ili više elemenata od drva u jedinstvenu cjelinu. Za spojeve se koriste ljepila (osiguravaju nepomičnost spoja, te mehanička spojna sredstva. Kao mehanička sredstva koriste se moždanici, vijci, trnovi, čavli i drugo. U spojevima ne koristiti različita spojna sredstva, kako ne bi došlo do nejednakih pomaka.  Prema važećim propisima dopušta se samo zajedničko djelovanje čavala i moždanika. Kombinacija ljepila, odnosno vijakasa drugim spojnim sredstvima nije dozvoljena. Ako se i pored toga koriste dva različita spojna sredstva onda je jedno nosivo, a drugo konstruktivno. Spojna sredstva moraju biti tako raspoređena da omoguće ravnimjerno prenošenje sila.</t>
  </si>
  <si>
    <t xml:space="preserve">Rukovanje i skladištenje materijala koji se koriste za izvedbu ida mora biti takvo da se materijali ne oštečuju i ne postanu neprikladni za predviđenu namjenu.
Projektom se zahtjeva prethodna provjera certifikata svih materijala koji se ugrađuju.
Zidne elemente treba zaštititi od oštećenja za vrijeme rukovanja i skladištenja. Elementi se slažu prije ugradnje po vrstama kontrolnih ispitivanja.
Veziva pri prijevozu i skladištenju moraju biti zaštićena od djelovanja vlage i zraka. Ne smiju  se pomiješati različite vrste veziva. Nakon tri mjeseca na gradilištu, veziva se ne smiju koristiti bez prethodnih kontrola ispitivanja.
Pijesak treba skaldištiti na tvrdoj podlozi koja dopušta dreniranje pijeska i spriječava onečišćenje. Različite vrste pijeska sladištiti odvojeno.
Agregat treba zaštititi od zagađenja i promjene specificiranih tehničkih svojstava. Agergat skladištiti prema vrstama, odvojeno. Posebne agregate (bojene i sl.) obavezno skladištiti daleko od svih ostalih.
Tvorničke mortove skladištiti i koristiti strogo po uputama proizvođača. Ako nema uputa, koristiti preporuke dane normama. Suhe mortove koristiti redom kojim su dopremljeni. Tvorničke mortove držati u pokrivenim spremnicima. Mort se mora miješati strojno i ne smije se ugrađivati ako je otpočeo proces vezivanja. Temperatura svježeg morta  ne smije biti niža od +5 C, niti viša od +35 C.
</t>
  </si>
  <si>
    <t>Zidane konstrukcije                                                                                                  Projektant ili nadzorni inžinjer, povremeno vrše kontrolu.
Mort koji se koristi u skladu je s kakvoćom koja se zahtjeva normama i propisom.
Ugrađuju se samo materijali koji imaju isprave o sukladnosti</t>
  </si>
  <si>
    <t>Zaštita prometa oko građevine koja se uklanja.                                                                    Svi javni prolazi se u toku rada, dok traje izgradnja, će biti zaštićeni od pada raznih predmeta s visine, kao zaštita prolaznika.Nakon završetka radova na uklanjanju predviđenih objekata korištene postojećeprometnice dovesti u ranije – funkcionalno stanje.</t>
  </si>
  <si>
    <t>Uređenje terena                                                                                                             Nakon uklanjanja građevine površina terena mora biti ravna, čista od otpada i bez opasnih prepreka za pješake.</t>
  </si>
  <si>
    <t>Završni radovi                                                                                                  Tolerancije mjera za završne radove propisuju se posebnim tehničkim propisima za sve radove koji ovim pravilnikom i posebnim tehničkim uvjetima nisu obuhvačeni. Izvođenje završnih radova predpostavlja i zadovoljenje estetskih i ambijetalnih uvjeta i u eksterijeru i u enterijeru. Pri primopredaji objekta investitor odnosno korisnik objekta mora pismeno upozoriti koji se radovi moraju izvoditi u sklopu redovitog održavanja objekta i mora se predati uputa o održavanju,obnovi ili zamjeni određenog elementa objekta.</t>
  </si>
  <si>
    <t xml:space="preserve">Fasada i obodni zidovi objekta moraju biti izvedeni tako da određenim klimatskim i atmosferskim uvjetima štite objekt od vertikalnih udarnih kiša ,vjetra i snijega te da zajedno s krovnim površinama osiguraju potrebnu zaštitu objekta.
Prema postavljenim uvjetima primjenit će se konstrukcija i način izvođenja fasade.
Izvođenjem fasade i obodnih zidova ,mora se osigurati protupožarna zaštita objekta .Za zaštitu se ne smiju upotrebljavati zapaljivi materijali niti se u fasadu ne smiju smještati instalacije koje mogu izazvati požar ili pridonjeti njegovom širenju.
</t>
  </si>
  <si>
    <t xml:space="preserve">Prozori, ulazna vrata moraju biti izvedeni tako da u pogledu zaštite od atmosferskih utjecaja zadovoljavaju sve zahtjeve iz standarda po propisima na snazi. Materijal od kojega se izrađuje stolarija za vanjske otvore mora odgovarati propisanoj kvaliteti prema standardima za stolarske proizvode i u pogledu strukture i u pogledu stalnosti mjera i otpornosti na deformacije.
Stolarija koja se finalizira doprema na objekt mora biti zaštičena od mehaničkih oštečenja i skladištena, a pri ugradnji mora biti precizno postavljena, fiksirana i zabrtvljena.
</t>
  </si>
  <si>
    <t xml:space="preserve">Stabilnost poda mora biti takva da se osigurava prijenos predviđenih opterečenja na nosivu konstrukciju bez oštečenja i trajnih deformacija poda.Završna obrada površina u pogledu zaštite od atmosferskih utjecaja i zaštita od temperaturnih i sličnih utjecaja mora se izvoditi tako da se osigura predviđena trajnost elemenata i djelova objekta.
Za drvene površine ili površine drugih sličnih materijala mora se predvidjeti takva zaštita od vlage i mikrorganizama i kukaca odnosno takvi konstrukcijski zahvati kojima se osigurava predviđena trajnost završnih površina,elemenata i djelova objekta. Radovi na završnoj obradi površine objekta moraju se izvoditi tako da u eksploataciji objekta zadrže svoje estetske osobine,boju teksturu i kvalitetu tako da ne dođe do smanjenja čvrstoće otpornosti, promjene obujma ,pojave neugodnih mirisa ,promjene izgleda.
</t>
  </si>
  <si>
    <t>Izrada, doprema i ugradba jednokrilnih zaokretnih vrata svjetle mjere 101x200 cm u građ.otvoru vel. 110x205 cm. Vratno krilo je puno drveno sa sačastom ispunom s oblogom lesonitom. Dovratnik od punog drva. U cijeni komplet završno ugrađena, obrađena, obojana i funkcionalna stavka, sav okov po izboru projektanta, brava, brtvilo, podni odbojnik.</t>
  </si>
  <si>
    <r>
      <rPr>
        <sz val="11"/>
        <rFont val="Arial"/>
        <family val="2"/>
      </rPr>
      <t>Napomena: Izrada unutarnje stolarije je prijedlog, a konačna varijanta će se riješiti projektom interijera.</t>
    </r>
    <r>
      <rPr>
        <b/>
        <sz val="11"/>
        <rFont val="Arial"/>
        <family val="2"/>
      </rPr>
      <t xml:space="preserve">
</t>
    </r>
  </si>
  <si>
    <t xml:space="preserve">Jednokrilna puna zaokretna unutrašnja vrata 61x200 cm.Izrada, doprema i montaža krila jednokrilnih vrata sa zaokretnim punim krilom u zidu od opeke debljine 19 cm, a sve prema shemi stolarije, nacrtima i detaljima.  Krila se montiraju na aluminijske dovratnike koji su plastificirani u crnu boju. Vrata u građevinskom otvoru 70x205 cm, svijetlog otvora 61x200 cm. U cijenu uračunat sav potreban materijal i rad za izradu krila.  U cijenu uključena postava okova. U cijenu nije uključen okov (bravarska stavka). Vratno krilo  od vodootporne iverice i ultrapasa debljine 39,6 mm. Rubovi obloženi  Rubovi obloženi polimernim materijalom na bazi melaminskih smola. </t>
  </si>
  <si>
    <t>Izrada, doprema i ugradba jednokrilnih zaokretnih vrata svjetle mjere 91x200 cm u građ.otvoru vel. 100x205 cm. Vratno krilo je puno drveno sa sačastom ispunom s oblogom lesonitom. Dovratnik od punog drva. U cijeni komplet završno ugrađena, obrađena, obojana i funkcionalna stavka, sav okov po izboru projektanta, brava, brtvilo, podni odbojnik.</t>
  </si>
  <si>
    <t>Izrada, doprema i ugradba dvokrilnih zaokretnih vrata svjetle mjere 100x205 cm u građ.otvoru vel. 110x210 cm. Vratno krilo je puno drveno sa sačastom ispunom s oblogom hrastovim furnirom. Dovratnik od punog drva. U cijeni komplet završno ugrađena, obrađena, obojana i funkcionalna stavka, sav okov po izboru projektanta, brava, brtvilo, podni odbojnik.</t>
  </si>
  <si>
    <t>Izrada, doprema i montaža krila jednokrilnih vrata sa zaokretnim krilom u zidu od opeke debljine 19 cm, a sve prema shemi stolarije, nacrtima i detaljima.  Krila se montiraju na aluminijske dovratnike koji su plastificirani u crnu boju. Vrata u građevinskom otvoru 117x215 cm, svijetlog otvora 107x210 cm. U cijenu uračunat sav potreban materijal i rad za izradu krila.  U cijenu uključena postava okova. U cijenu nije uključen okov (bravarska stavka).  Rubovi obloženi polimernim materijalom na bazi melaminskih smola.  Obračun po komadu</t>
  </si>
  <si>
    <t>Izrada, doprema i ugradba dvokrilnih zaokretnih punih vrata (Ariš I klasa) u građ. otvoru vel. 157x209 cm sa lukom. U cijeni komplet završno ugrađena, obrađena, obojana i funkcionalna stavka, sav okov po izboru projektanta, brava, brtvilo, podni odbojnik.</t>
  </si>
  <si>
    <t>Izrada, doprema i ugradba dvokrilnih zaokretnih punih vrata (Ariš I klasa) u građ. Otvoru vel. 153x177 cm. U cijeni komplet završno ugrađena, obrađena, obojana i funkcionalna stavka, sav okov po izboru projektanta, brava, brtvilo, podni odbojnik.</t>
  </si>
  <si>
    <t>Izrada, doprema i ugradba jednokrilni zaokretni prozor (Ariš I klasa) u građ. otvoru vel. 51x51 cm, sa ostakljenjem IZO staklom 3+6+3 mm. U cijeni komplet završno ugrađena, obrađena, obojana i funkcionalna stavka, sav okov po izboru projektanta, brava, brtvilo.</t>
  </si>
  <si>
    <t>Jednokrilni okvir s fiksnim staklom 51x51</t>
  </si>
  <si>
    <t>Obrada i sanacija vanjskih jednokrilnih vrata 87x187 cm. Boju s vrata je potrebno skinuti, loše djelove drva skinuti i vrata ponovo prebojati u tri sloja.</t>
  </si>
  <si>
    <t>Dvokrilni zaokretni prozor.</t>
  </si>
  <si>
    <t>Izrada, doprema i ugradba dvokrilno zaokretnog prozora (Ariš I klasa) u  kameni okvir vel. 88x114 cm, sa postojećom FE-rešetkom, šesterodjelno, ostakljenje IZO staklo 3+6+3 mm. U cijeni komplet završno ugrađena, obrađena, obojana i funkcionalna stavka, sav okov po izboru projektanta, brava, brtvilo.</t>
  </si>
  <si>
    <t>Dvokrilno zaokretna puna ulazna vrata.</t>
  </si>
  <si>
    <t>Jednokrilna zaokretna vrata 87x230 + jednokrilno zaokretni prozor 84x115</t>
  </si>
  <si>
    <t>Izrada, doprema i ugradba jednokrilnih zaokretnih  vrata (Ariš I klasa), vrata su iz dva dijela, donjim dijelom puna i gornjim dijelom ostkljenje IZO staklo 3+6+3 mm te škuretama i jednokrilni zaokretni dvodjelni prozor sa ostakljenjem IZO staklom 3+6+3  mm i škuretama. U cijeni komplet završno ugrađena, obrađena, obojana i funkcionalna stavka, sav okov po izboru projektanta, brava, brtvilo. Vrata su sa lukom.</t>
  </si>
  <si>
    <t>Jednokrilni zaokretni prozor.</t>
  </si>
  <si>
    <t>Izrada, doprema i ugradba dvokrilnih zaokretnih punih ulaznih vrata (Ariš I klasa) u kameni okvir vel. 111x240 cm. U cijeni komplet završno ugrađena, obrađena, obojana i funkcionalna stavka, sav okov po izboru projektanta, brava, brtvilo.</t>
  </si>
  <si>
    <t>Izrada, doprema i ugradba jednokrilni zaokretni prozor (Ariš I klasa) u kameni okvir vel. 35x80 cm, ostakljenje IZO staklom 3+6+3 mm. U cijeni komplet završno ugrađena, obrađena, obojana i funkcionalna stavka, sav okov po izboru projektanta, brava, brtvilo.</t>
  </si>
  <si>
    <t>Jednokrilna zaokretna vrata.</t>
  </si>
  <si>
    <t>Izrada, doprema i ugradba jednokrilni zaokretni prozor (Ariš I klasa) u kameni okvir vel. 35x35 cm, ostakljenje IZO staklo 3+6+3 mm. U cijeni komplet završno ugrađena, obrađena, obojana i funkcionalna stavka, sav okov po izboru projektanta, brava, brtvilo.</t>
  </si>
  <si>
    <t>Izrada, doprema i ugradba jednokrilni zaokretni prozor (Ariš I klasa) u kameni okvir  vel. 60x55 cm, ostakljenj IZO staklo 3+6+3 mm. U cijeni komplet završno ugrađena, obrađena, obojana i funkcionalna stavka, sav okov po izboru projektanta, brava, brtvilo.</t>
  </si>
  <si>
    <t>41.</t>
  </si>
  <si>
    <t>Dvokrilni okvir sa fiksnim staklom.</t>
  </si>
  <si>
    <t>Izrada, doprema i ugradba dvokrilnog okvira (Ariš I klasa) u kameni okvir vel. 87x40 cm, sa ostakljenjem IZO staklo 3+6+3 mm sa postojećom FE-rešetkom. U cijeni komplet završno ugrađena, obrađena, obojana i funkcionalna stavka, sav okov po izboru projektanta, brava, brtvilo.</t>
  </si>
  <si>
    <t>Izrada, doprema i ugradba dvokrilno zaokretnog prozora (Ariš I klasa) u kameni okvir vel. 120x60 cm, ostakljenje IZO staklo 3+6+3 mm. U cijeni komplet završno ugrađena, obrađena, obojana i funkcionalna stavka, sav okov po izboru projektanta, brava, brtvilo.</t>
  </si>
  <si>
    <t>Izrada, doprema i ugradba dvokrilno zaokretnog prozora (Ariš I klasa) u kameni okvir vel. 110x155 cm, šesterodjelno ostakljenje IZO staklo 3+6+3 mm. U cijeni komplet završno ugrađena, obrađena, obojana i funkcionalna stavka, sav okov po izboru projektanta, brava, brtvilo.</t>
  </si>
  <si>
    <t>Izrada, doprema i ugradba dvokrilno zaokretnog prozora (Ariš I klasa) u kameni okvir vel. 88x140 cm, šesterodjelno ostakljenje IZO staklo 3+6+3 mm.U cijeni komplet završno ugrađena, obrađena, obojana i funkcionalna stavka, sav okov po izboru projektanta, brava, brtvilo.</t>
  </si>
  <si>
    <t>Izrada, doprema i ugradba dvokrilno zaokretnog prozora (Ariš I klasa) u kameni okvir vel. 96x140 cm, šesterodjelno ostakljenje IZO staklo 3+6+3 mm. U cijeni komplet završno ugrađena, obrađena, obojana i funkcionalna stavka, sav okov po izboru projektanta, brava, brtvilo.</t>
  </si>
  <si>
    <t>Izrada, doprema i ugradba dvokrilno zaokretnog prozora (Ariš I klasa) u kameni okvir vel. 80x86 cm, četverodjelno ostakljenje IZO staklo 3+6+3 mm. U cijeni komplet završno ugrađena, obrađena, obojana i funkcionalna stavka, sav okov po izboru projektanta, brava, brtvilo.</t>
  </si>
  <si>
    <t>Jednokrilni zaokretno otklopni prozor.</t>
  </si>
  <si>
    <t>Postojeći prozori su  zadovoljavajuće kvalitete.</t>
  </si>
  <si>
    <t>Izrada, doprema i ugradba jednokrilnog zaokretnog prozora (Ariš I klasa) u kameni okvir vel. 70x102 cm, ostakljenje IZO staklo 3+6+3 mm. U cijeni komplet završno ugrađena, obrađena, obojana i funkcionalna stavka, sav okov po izboru projektanta, brava, brtvilo.</t>
  </si>
  <si>
    <t>Izrada, doprema i ugradba dvokrilno zaokretnog prozora (Ariš I klasa) u kameni okvir vel. 104x154 cm, šesterodjelno ostakljenje IZO staklo 3+6+3 mm. U cijeni komplet završno ugrađena, obrađena, obojana i funkcionalna stavka, sav okov po izboru projektanta, brava, brtvilo.</t>
  </si>
  <si>
    <t>Izrada, doprema i ugradba dvokrilno zaokretnog prozora (Ariš I klasa) u kameni okvir vel. 88x146 cm, šesterodjelno ostakljenje IZO staklo 3+6+3 mm. U cijeni komplet završno ugrađena, obrađena, obojana i funkcionalna stavka, sav okov po izboru projektanta, brava, brtvilo.</t>
  </si>
  <si>
    <t>Izrada, doprema i ugradba jednokrilnog zaokretnog prozora (Ariš I klasa) u kameni okvir vel. 65x80 cm,  ostakljenje IZO staklo 3+6+3 mm. U cijeni komplet završno ugrađena, obrađena, obojana i funkcionalna stavka, sav okov po izboru projektanta, brava, brtvilo.</t>
  </si>
  <si>
    <t>Izrada, doprema i ugradba jednokrilnih zaokretnih  vrata (Ariš I klasa) u kameni okvir vel. 75x197 cm, vrata su iz dva dijela, donjim dijelom puna i gornjim dijelom ostakljena, ostakljenje IZO staklo 3+6+3 mm. U cijeni komplet završno ugrađena, obrađena, obojana i funkcionalna stavka, sav okov po izboru projektanta, brava, brtvilo.</t>
  </si>
  <si>
    <t>Izrada, doprema i ugradba dvokrilno zaokretnog prozora (Ariš I klasa) u kameni okvir vel. 105x170 cm, šesterodjelno ostakljenje IZO staklo 3+6+3 mm i škurete. U cijeni komplet završno ugrađena, obrađena, obojana i funkcionalna stavka, sav okov po izboru projektanta, brava, brtvilo.</t>
  </si>
  <si>
    <t>Izrada, doprema i ugradba jednokrilnog zaokretnog prozora (Ariš I klasa) u kameni okvir vel. 68x75 cm, ostakljenje IZO staklo 3+6+3 mm. U cijeni komplet završno ugrađena, obrađena, obojana i funkcionalna stavka, sav okov po izboru projektanta, brava, brtvilo.</t>
  </si>
  <si>
    <t>Izrada, doprema i ugradba dvokrilno zaokretnog prozora (Ariš I klasa) u kameni okvir vel. 87x85 cm, četverodjelno ostakljenje IZO staklo 3+6+3 mm. U cijeni komplet završno ugrađena, obrađena, obojana i funkcionalna stavka, sav okov po izboru projektanta, brava, brtvilo.</t>
  </si>
  <si>
    <t>Izrada, doprema i ugradba jednokrilno zaokretnog prozora (Ariš I klasa) u kameni okvir vel. 68x80 cm, ostakljenje IZO staklo 3+6+3 mm. U cijeni komplet završno ugrađena, obrađena, obojana i funkcionalna stavka, sav okov po izboru projektanta, brava, brtvilo.</t>
  </si>
  <si>
    <t>Izrada, doprema i ugradba dvokrilno zaokretnog prozora (Ariš I klasa) u kameni okvir vel. 80x120 cm, šesterodjelno ostakljenje IZO staklo 3+6+3 mm i postojećom Fe-rešetkom. U cijeni komplet završno ugrađena, obrađena, obojana i funkcionalna stavka, sav okov po izboru projektanta, brava, brtvilo.</t>
  </si>
  <si>
    <t>Izrada, doprema i ugradba dvokrilno zaokretnog prozora (Ariš I klasa) u kameni okvir vel. 82x115 cm, šesterodjelno ostakljenje IZO staklo 3+6+3 mm i postojećom Fe-rešetkom. U cijeni komplet završno ugrađena, obrađena, obojana i funkcionalna stavka, sav okov po izboru projektanta, brava, brtvilo.</t>
  </si>
  <si>
    <t>38.</t>
  </si>
  <si>
    <t>Izrada, doprema i ugradba jednokrilnih zaokretnih  vrata (Ariš I klasa) u kameni okvir vel. 63x160 cm, vrata su iz dva dijela, donjim dijelom puna i gornjim dijelom ostakljena IZO staklom 3+6+3 mm. U cijeni komplet završno ugrađena, obrađena, obojana i funkcionalna stavka, sav okov po izboru projektanta, brava, brtvilo.</t>
  </si>
  <si>
    <t>Izrada, doprema i ugradba jednokrilnih zaokretnih  vrata (Ariš I klasa) u kameni okvir vel. 80x193 cm, vrata su iz dva dijela, donjim dijelom puna i gornjim dijelom ostakljena IZO staklom 3+6+3 mm.</t>
  </si>
  <si>
    <t>Izrada i montaža ograde na prozorima koja se sastoji od okvira od plosnog čeličnog lima profila 8x40 mm za koji su zavarene bešavne čelične cijevi promjera 8 mm na razmaku od približno 12 cm. Ograda se vijcima kroz distancere učvršćuje za kamene pragove prozora. Svi čelični dijelovi i spojni elementi (vijci) moraju biti vruće cinčani. U stavku  uračunati završnu obradu svih čeličnih dijelova Oikos, Novalis - linea ferro bojom po izboru projektanta. Točne dimenzije uzeti naknadno na terenu tako da vrh rukohvata bude 100 cm od gotovog poda, a donja strana ograde 12 cm od kamenog praga.</t>
  </si>
  <si>
    <t>Izrada i montaža ograde na prozorima koja se sastoji od okvira od plosnog čeličnog lima profila 8x40 mm. Ograda se vijcima kroz distancere učvršćuje za kamene pragove prozora. Svi čelični dijelovi i spojni elementi (vijci) moraju biti vruće cinčani. U stavku  uračunati završnu obradu svih čeličnih dijelova Oikos, Novalis - linea ferro bojom po izboru projektanta. Točne dimenzije uzeti naknadno na terenu tako da vrh rukohvata bude 100 cm od gotovog poda, a donja strana ograde 12 cm od kamenog praga.</t>
  </si>
  <si>
    <t>Izrada i montaža rukovata na prozorima koji se sastoji od plosnog čeličnog lima U oblika, profila 8x40 mm. Rukohvat se vijcima kroz distancere učvršćuje za kamene pragove prozora. Svi čelični dijelovi i spojni elementi (vijci) moraju biti vruće cinčani. U stavku  uračunati završnu obradu svih čeličnih dijelova Oikos, Novalis - linea ferro bojom po izboru projektanta. Točne dimenzije uzeti naknadno na terenu tako da vrh rukohvata bude 100 cm od gotovog poda.</t>
  </si>
  <si>
    <t>Pažljivo štemanje šliceva u postojećem kamenom zidu za ležaj podesta ab stubišta. Dubina šlica cca 10-15 cm.</t>
  </si>
  <si>
    <t>Pažljivo uklanjanje stupa ispod volta i volta podruma uz sva potrebna podupiranja i sigurnosne mjere.</t>
  </si>
  <si>
    <t>Otvaranje otvora u kamenom zidu, od SI dijela podruma prema stubištu.</t>
  </si>
  <si>
    <t>Otvaranje otvora u kamenom zidu, od SZ dijela podruma prema stubištu.</t>
  </si>
  <si>
    <t>17</t>
  </si>
  <si>
    <t>18</t>
  </si>
  <si>
    <t>19</t>
  </si>
  <si>
    <t>20</t>
  </si>
  <si>
    <t>Ručni kampadni iskop u podrumu (prostor ispod stubišta). Iskop cca 3 m visine u zemljanom i stjenovitom materijalu (očekuje se cca 30 % iskopa u živoj stijeni).</t>
  </si>
  <si>
    <t>5</t>
  </si>
  <si>
    <t>Izvedba nasipa ispod podruma debljine 10 cm od šljunčanog materijala granulacije zrnaod  min 0,06 mm  do  max 60 mm.</t>
  </si>
  <si>
    <t>Podbetoniranje kamenih zidova podruma betonim C25/30, u potrebnoj rubnoj oplati.</t>
  </si>
  <si>
    <t>6</t>
  </si>
  <si>
    <t>2</t>
  </si>
  <si>
    <t>Betoniranje armiranobetonske ploče poda, betonom C25/30 s dodatkom za vodonepropusnost  deb. 15 cm.  Armirana s Q-188 u obe zone.</t>
  </si>
  <si>
    <t>Betoniranje ab nadvoja visine 30 cm iznad novih otvora u podrumu, s nalijeganjem na zic cca 20 cm s obe strane. Iz betona C25/30, armature prema projektu.</t>
  </si>
  <si>
    <t>Betoniranje nove ab grede presjeka 55/40 cm na mjestu postojećeg volta. Iz betona C 25/30, armature prema projektu.</t>
  </si>
  <si>
    <t xml:space="preserve">Ploča armirana s Q-283. </t>
  </si>
  <si>
    <r>
      <t xml:space="preserve">Betoniranje AB zida debljine 20,0 cm betonom C 25/30 (MB 30) u glatkoj oplati. U zidu je potrebno ostavit sve potrebne šliceve i otvore za instalacije. Zid se oslanja na postojeći kameni zid u podrumu. Prije betoniranja potrebno je provjeriti kameni zid u podrumu, te u slučaju da njegova nosivost nije dovoljne potrebno ga je u dogovoru sa Konzervatorima i nadzornom službom srušiti i sa ovim AB zidom početi od podruma. Zid sidriti u okomite kamene zidove ankerima </t>
    </r>
    <r>
      <rPr>
        <sz val="11"/>
        <rFont val="Symbol"/>
        <family val="1"/>
      </rPr>
      <t>f</t>
    </r>
    <r>
      <rPr>
        <sz val="11"/>
        <rFont val="Arial"/>
        <family val="2"/>
      </rPr>
      <t xml:space="preserve"> 16 RA zalivenim u epoksid prema detalju u projektu.</t>
    </r>
  </si>
  <si>
    <t xml:space="preserve">Pažljiva razgradnja unutrašnjeg lica vijenca cca 30*30 cm radi uspostave serklaža u potkrovlju. </t>
  </si>
  <si>
    <t>Pažljivo uklanjanje kamenih konzola poda 2. kata, skladištenje te ugradnja na projektom predviđenu kotu.</t>
  </si>
  <si>
    <t>prizemlje</t>
  </si>
  <si>
    <t>kat 1</t>
  </si>
  <si>
    <t>kat 2</t>
  </si>
  <si>
    <t>Izrada, ukapanje, i priprema ležaja za nove drvene grede.</t>
  </si>
  <si>
    <t>Priprema lezaja za grede potkrovlja</t>
  </si>
  <si>
    <t>TESARSKI RADOVI</t>
  </si>
  <si>
    <t>Sva drvena građa iz lameliranih četinara prve klase GL24h zaštićena protiv vlage i crvotočine prozirnim premazom.</t>
  </si>
  <si>
    <t>Dobava i ugradnja greda poda 1. kata (sjeverna i zapadna) iz lameliranih četinara prve klase GL24h dim. 16/22 cm na osnom razmaku cca 50-55 cm.</t>
  </si>
  <si>
    <t xml:space="preserve">Izvedba ploče spregnute međukatne konstrukcije poda 1. kata (sjeverna i zapadna prostorija).iz sitnozrnog betona, C 25/30, debljine 6 cm. Na grede se postavlja polietilenska folija protiv procurivanja. Gornju plohu potrebno je zagladiti.  Prije betoniranja grede je potrebno poduprijeti i dati im potrebno nadvišenje.      </t>
  </si>
  <si>
    <t xml:space="preserve">Izvedba ploče spregnute konstrukcije poda 1. kata (južna prostorija sa postojećim gredama) iz sitnozrnog betona, C 25/30, debljine 6 cm. Na grede se postavlja polietilenska folija protiv procurivanja. Gornju plohu potrebno je zagladiti.   Prije betoniranja grede je potrebno poduprijeti i dati im potrebno nadvišenje.        </t>
  </si>
  <si>
    <t>Podaščanje daščanom oplatom d= 2,4 cm upuštenom između greda poda 1. kata na kutnim letvama 3/3 cm. Obračun po tlocrtnoj površini poda.</t>
  </si>
  <si>
    <t>1</t>
  </si>
  <si>
    <t>Dobava i ugradnja greda poda 2. kata  iz lameliranih četinara prve klase GL24h dim. 16/22 cm na osnom razmaku cca 50-55 cm.</t>
  </si>
  <si>
    <t>Podaščanje daščanom oplatom d= 2,4 cm upuštenom između greda poda 2. kata na kutnim letvama 3/3 cm. Obračun po tlocrtnoj površini poda.</t>
  </si>
  <si>
    <t>Dobava i ugradnja greda poda 3. kata  iz lameliranih četinara prve klase GL24h dim. 16/22 cm na osnom razmaku cca 50-55 cm.</t>
  </si>
  <si>
    <t>Podaščanje daščanom oplatom d= 2,4 cm upuštenom između greda poda 3. kata na kutnim letvama 3/3 cm. Obračun po tlocrtnoj površini poda.</t>
  </si>
  <si>
    <t>Dobava i ugradnja greda poda tavana, istočna prostorija,  iz lameliranih četinara prve klase GL24h dim. 16/22 cm na osnom razmaku cca 75 cm.</t>
  </si>
  <si>
    <t>Podaščanje daščanom oplatom d= 2,4 cm upuštenom između greda poda tavana, istočni dio, kata na kutnim letvama 3/3 cm. Obračun po tlocrtnoj površini poda.</t>
  </si>
  <si>
    <t>Dobava i ugradnja rogova krova, istočna prostorija,  iz lameliranih četinara prve klase GL24h dim. 12/14 cm na osnom razmaku cca 75 cm.</t>
  </si>
  <si>
    <t>Izrada dvovodnog luminara. Okvir luminara iz greda 12/14 cm, podaščanje krova luminara daščanom oplatom d= 2,4 cm. Unutrašnje zatvaranje zidova luminara šperpločom od 2 cm, postavljanje termoizolacije između vertikala, vanjsko zatvaranje vodootpornom šperpločom od 2 cm. Obračun po tlocrtnoj površini luminara.</t>
  </si>
  <si>
    <t>Dobava i ugradnja veznih greda poda tavana, zapadna prostorija,  iz lameliranih četinara prve klase GL24h dim. 12/14 cm na osnom razmaku cca 75 cm.</t>
  </si>
  <si>
    <t>Podaščanje zapadnog krova daščanom oplatom d= 2 cm. Obračun po m2 razvijene površine.</t>
  </si>
  <si>
    <t>Podaščanje istočnog krova daščanom oplatom d= 2 cm. Obračun po m2 razvijene površine.</t>
  </si>
  <si>
    <t>Dobava i ugradnja rogova krova, istočna prostorija,  iz lameliranih četinara prve klase GL24h dim. 12/14 cm na osnom razmaku cca 75 cm. Tesarska veza između roga i vezne grede.</t>
  </si>
  <si>
    <t>Izrada podgleda ispod veznih greda zapadnog potkrovlja iz vodootpornih gipskartonskih ploča d=1,25 cm.</t>
  </si>
  <si>
    <t>Na dašćanu oplatu (oplata obuhvačena drugom stavkom) postavlja se toplinska izolacija - ekstrudirani polistiren d= 6,0 cm imeđu dvostrukog roštilja za postav kupe kanalice. Donje odzračne letve okomite su na smjer padnice krova te se pričvršćuju se vijcima na dašćanu oplatu na razmaku od 33 cm. Nakon donjih letvi postavlja se hidroizolacija - krovna ljepenka koja se vijscima pričvršćuje za donje letve. Gornje letve za postavljanje pokrova su u smjeru padnicu krova a pričvrščuju se vijcima za donje letve, na mjestu spoja sa donjim letvama potrebno je postaviti još jedan sloj krovne ljepenke. Na roštilj se postavljaju kupe kanalice. U cijeni i izvedba i popravak nape kamina.</t>
  </si>
  <si>
    <t>Izvedba slojeva kosog krova (istočni krov)</t>
  </si>
  <si>
    <t>Izvedba slojeva kosog krova (zapadni krov)</t>
  </si>
  <si>
    <t>Na dašćanu oplatu (oplata obuhvačena drugom stavkom)  postavlja se toplinska izolacija-ekstrudirani polistiren d= 6,0 cm imeđu dvostrukog roštilja za postav kupe kanalice. Donje odzračne letve okomite su na smjer padnice krova te se pričvršćuju se vijcima na dašćanu oplatu na razmaku od 33 cm. Nakon donjih letvi postavlja se hidroizolacija - krovna ljepenka koja se vijscima pričvršćuje za donje letve. Gornje letve za postavljanje pokrova su u smjeru padnicu krova a pričvrščuju se vijcima za donje letve, na mjestu spoja sa donjim letvama potrebno je postaviti još jedan sloj krovne ljepenke. Na roštilj se postavljaju kupe kanalice.U cijeni i izvedba slojeva krova dvovodnog luminara.U cijeni fungicidni premaz konstrukcije.</t>
  </si>
  <si>
    <t>A</t>
  </si>
  <si>
    <t>3</t>
  </si>
  <si>
    <t>4</t>
  </si>
  <si>
    <t>7</t>
  </si>
  <si>
    <t>8</t>
  </si>
  <si>
    <t>9</t>
  </si>
  <si>
    <t>10</t>
  </si>
  <si>
    <t>11</t>
  </si>
  <si>
    <t>12</t>
  </si>
  <si>
    <t>13</t>
  </si>
  <si>
    <t>14</t>
  </si>
  <si>
    <t>15</t>
  </si>
  <si>
    <t>16</t>
  </si>
  <si>
    <t>Pažljivi ručni kaskadni iskop ispod temelja postoječih kamenih zidova za koje se ukaže potreba za podbetoniranje.</t>
  </si>
  <si>
    <t>U stavku uključena izrada i ugradnja ankera iz f 16 RA ukupne duljine 180 cm sidrenih u zid 90 cm pod kutem  cca 30° s epoksidnom smolom, postavljenih u križ u paru na razmacima cca 1 m.</t>
  </si>
  <si>
    <t>U stavku uključena izrada i ugradnja moždanika iz f 16 ukupne duljine 12 cm, zabijanih u gredu u predhodno izbušene rupe i umočenih u epoksiy. Broj i pozicije moždanika prema projektu. (44 kom po gredi)</t>
  </si>
  <si>
    <t>U stavku uključena izrada i ugradnja moždanika iz f 16 ukupne duljine 14 cm, zabijanih u gredu u predhodno izbušene rupe i umočenih u epoksiy. Broj i pozicije moždanika prema projektu. (44 kom po gredi)</t>
  </si>
  <si>
    <t>Izrada i montaža oslonca roga na veznoj gredi tavana iz L čeličnog profila dim. 100/150/10 mm. Za čelični profil zavariti zategu iz f 19 RA. Profil konstruktivno pričvrstiti za drvenu konstrukciju vijcima M8.</t>
  </si>
  <si>
    <t xml:space="preserve"> ekspandirani polistiren debljine 8 cm, u pločama (30 kg/m3).</t>
  </si>
  <si>
    <t>elastificirani ekspandirani polistiren  debljine 2 cm, u pločama (15 kg/m3).</t>
  </si>
  <si>
    <t>elastificirani ekspandirani polistirendebljine 2 cm, u pločama (15 kg/m3).</t>
  </si>
  <si>
    <t>elastificirani ekspandirani polistiren debljine 2 cm, u pločama (15 kg/m3).</t>
  </si>
  <si>
    <t>Premaz zida i poda hidroizolacijskim premazom za gipskartonske ploče</t>
  </si>
  <si>
    <r>
      <t xml:space="preserve">Po kg. završno ugrađene bravarije ili konstrukcije. - </t>
    </r>
    <r>
      <rPr>
        <b/>
        <i/>
        <sz val="11"/>
        <rFont val="Arial"/>
        <family val="2"/>
      </rPr>
      <t>crna bravarija</t>
    </r>
  </si>
  <si>
    <t>Izvedba ploče spregnute međukatne konstrukcije poda 2. kata.</t>
  </si>
  <si>
    <t>Izvedba ploče spregnute međukatne konstrukcije poda 3. kata.</t>
  </si>
  <si>
    <t>C.1  temelj</t>
  </si>
  <si>
    <t>C.5 ab tem ploča</t>
  </si>
  <si>
    <t>C.6 greda</t>
  </si>
  <si>
    <t>C. 7 nadvoj</t>
  </si>
  <si>
    <t>C.14 zid</t>
  </si>
  <si>
    <t>C.15 stubište</t>
  </si>
  <si>
    <t>C.17-18 nadvoj</t>
  </si>
  <si>
    <t>kg/m3</t>
  </si>
  <si>
    <t>22</t>
  </si>
  <si>
    <t>23</t>
  </si>
  <si>
    <t>Izrada i ugradnja zategnutih štapnih sidara s graničnom brtvom iz profila f 16, duljine 150 - 200 cm. Sidra iz inox navojne šipke, čelik AISI 345. Uključeno injektiranje injekcijskom smjesom, izradada sidrenih pločica, zatezanje i izrada kamene maske. Sidra se postavljaju na spojevima zidova približno u razini stropne konstrukcije (pozicije u projektu).</t>
  </si>
  <si>
    <t>C.8 ab ploča priz.</t>
  </si>
  <si>
    <t>C.9-13 spregnuta ploča</t>
  </si>
  <si>
    <t xml:space="preserve">Ugradnja predhodno demontiranih greda  poda 1. kata (južna prostorija) na osnom razmaku cca 75 cm. </t>
  </si>
  <si>
    <t>Podaščanje daščanom oplatom d=2,4 cm poviše greda poda 1. kata (južna prostorija).</t>
  </si>
  <si>
    <t>Isto kao i stavka 10.</t>
  </si>
  <si>
    <t>Isto kao i stavka 10. samo se AB ploča veže za vjenčanu gredu (Opisana u drugoj stavci).</t>
  </si>
  <si>
    <t>Ručni kampadni iskop u podrumu (sjeverna prostorija), produbljavanje prostora. Iskop dubine 1 m se mora obaviti ručno i pažljivo da se ne oštete okolne konstrukcije i građa. Iskop u zemljanom materijalu i živoj stijeni ( očekuje se cca 30 % iskopa u živoj stijeni).</t>
  </si>
  <si>
    <t>Izvedba betonske podloge podova na tlu nad slojem šljunka debljine 8,0 cm.</t>
  </si>
  <si>
    <t xml:space="preserve">Izvedba AB ploče poda prizemlja d= 15,0 cm i d=17 cm. </t>
  </si>
  <si>
    <t>Betoniranje ravnie AB ploče poda prizemlja debljine 15 i 17 cm betonom C 25/30 (MB 30) u glatkoj oplati. Ploča se sidri u zid konzolama dim 40/15 (17) dubine x cm na razmaku od cca 1,0 m. Armature prema projektu. U stavku je uključena izvedba AB grede dim 20/56 na skoku između ploča.</t>
  </si>
  <si>
    <t>Pažljivo rušenje međukatnih konstrukcija od drvenih greda i daščanog poda sa svim slojevima svih katova. Posebnu pozornost obratiti na zidove i oslike koji su zaštičeni.</t>
  </si>
  <si>
    <t>Dobava i ugradnja obloge kamenih zidova gips-kartonskim pločama na tipskoj podkonstrukciji dim 3/3 cm sa vodootpornim pločama 2 x 125 mm.</t>
  </si>
  <si>
    <t>Redni broj</t>
  </si>
  <si>
    <t>OPIS RADA</t>
  </si>
  <si>
    <t>Jedinica mjere</t>
  </si>
  <si>
    <t>Jedinična cijena</t>
  </si>
  <si>
    <t>A)</t>
  </si>
  <si>
    <t>VRV-SUSTAV (DIZALICA TOPLINE ZRAK/ZRAK) ZA GRIJANJE/HLAĐENJE</t>
  </si>
  <si>
    <t>Vanjske jedinice</t>
  </si>
  <si>
    <t>VRV/VRT (variant refigerent volume / temperature) vanjska jedinica u izvedbi aerotermalne toplinske pumpe sa ugrađenim hermetičkim pcspresorima i izmjenjivačem.</t>
  </si>
  <si>
    <t>Vanjska jedinica MINI VRV IV sustava u izvedbi toplinske pumpe sastavljena iz jednog modula, namjenjena za vanjsku montažu - zaštićena od vremenskih utjecaja, s ugrađenim hermetičkim pcspresorima (standardni i inverter),  zrapcs hlađenim kondenzatorom i svim potrebnim elementima za zaštitu, kontrolu i regulaciju uređaja (Inverter Control) i funkcionalni rad. Rashladni Refrigerant R-410A.</t>
  </si>
  <si>
    <t>VRT - konfigurator omogućuje kontinuiranu promjenu temperature isparavanja i kondenzacije radnog Refrigeranta prema temperaturi okoliša u svrhu dodatne uštede energije i većeg pcsfora zbog viših temperatura Refrigeranta.</t>
  </si>
  <si>
    <t>Uređaj je opremljen s dva ventilatora s horizontalnim istrujavanjem.</t>
  </si>
  <si>
    <t>Maksimalno dozvoljena ukupna duljina cjevnog razvoda iznosi 300 metara u jednom smjeru uz ograničenja navedena u uputama proizvođača.  Dozvoljena udaljenost između vanjske jednice i najudaljenije unutarnje jedinice iznosi 160 m.</t>
  </si>
  <si>
    <t>ili jednakovrijedan proizvod:
_____________________________________.</t>
  </si>
  <si>
    <t>Jedinica omogućuje spajanje do 8 unutarnjih VRV jedinica.</t>
  </si>
  <si>
    <t>Tehničke karakteristike:</t>
  </si>
  <si>
    <t>Qh  = 12,1 kW</t>
  </si>
  <si>
    <t>Priključna snaga:</t>
  </si>
  <si>
    <t>N nom. = 3,03 kW    /   230 V - 50 Hz</t>
  </si>
  <si>
    <t>EER: 4 (100% opterećenja)</t>
  </si>
  <si>
    <t>Tv = 35°C ST</t>
  </si>
  <si>
    <t>Tp = 27°C ST, 19°C VT</t>
  </si>
  <si>
    <t>Qg = 14,2 kW</t>
  </si>
  <si>
    <t>N nom. = 2,68kW    /   230 V - 50 Hz</t>
  </si>
  <si>
    <t>COP: 4,52 (100% opterećenja)</t>
  </si>
  <si>
    <t>Tv= 7°C ST</t>
  </si>
  <si>
    <t>Tp = 20°C ST</t>
  </si>
  <si>
    <t>Radno područje: grijanje: od -20° do 15,5°C</t>
  </si>
  <si>
    <t>Radno područje: hlađenje: od -5° do 46°C</t>
  </si>
  <si>
    <t>Nivo zvučnog tlaka: 53 dB(A) na udaljenosti 1m od jedinice</t>
  </si>
  <si>
    <t>Dimenzije ukupno:</t>
  </si>
  <si>
    <t>900 x 320 mm; h = 1345 mm</t>
  </si>
  <si>
    <t>Težina ukupno: 104 kg</t>
  </si>
  <si>
    <t>Jedinica omogućuje spajanje do 12 unutarnjih VRV jedinica.</t>
  </si>
  <si>
    <t>Qh = 15,5 kW</t>
  </si>
  <si>
    <t>N nom. = 4,56 kW    /   230 V - 50 Hz</t>
  </si>
  <si>
    <t>EER: 3,40 (100% opterećenja)</t>
  </si>
  <si>
    <t>Qg = 18 kW</t>
  </si>
  <si>
    <t>COP: 3,90 (100% opterećenja)</t>
  </si>
  <si>
    <t>Nivo zvučnog tlaka: 54 dB(A) na udaljenosti 1m od jedinice</t>
  </si>
  <si>
    <t>Unutarnje jedinice</t>
  </si>
  <si>
    <t>Unutarnja  jedinica VRV sustava sa maskom  predviđena za  montažu na pod, parapetne izvedbe sa maskom, opremljena ventilatorom, izmjenjivačem topline s direktnom ekspanzijom freona, elektronskim ekspanzijskim ventilom, te svim potrebnim elementima za zaštitu, kontrolu i regulaciju uređaja i temperature. U kompletu sa nogicama.</t>
  </si>
  <si>
    <t>Qh  = 2,8 kW</t>
  </si>
  <si>
    <t>Tv = 35°C</t>
  </si>
  <si>
    <t>Qg = 3,2 kW</t>
  </si>
  <si>
    <t>VZ =420/360 m3/h</t>
  </si>
  <si>
    <t>N = 49 W - 230 V - 50 Hz</t>
  </si>
  <si>
    <t>Dimenzije: lxbxh 1000x232x600</t>
  </si>
  <si>
    <t>Težina: 27 kg</t>
  </si>
  <si>
    <t>Medij:  R-410A</t>
  </si>
  <si>
    <t>Nivo zvučnog tlaka: standard / niža brzina 35/32 dB(A) na udaljenosti 1,5 m od jedinice:</t>
  </si>
  <si>
    <t>Qh  = 5,6 kW</t>
  </si>
  <si>
    <t>Qg = 6,3 kW</t>
  </si>
  <si>
    <t>VZ = 840/660 m3/h</t>
  </si>
  <si>
    <t>N = 110 W - 230 V - 50 Hz</t>
  </si>
  <si>
    <t>Dimenzije: lxbxh 1420x232x600</t>
  </si>
  <si>
    <t>Težina: 38 kg</t>
  </si>
  <si>
    <t>Nivo zvučnog tlaka: standard / niža brzina 39/34 dB(A) na udaljenosti 1,5 m od jedinice:</t>
  </si>
  <si>
    <t>Regulacija i upravljanje</t>
  </si>
  <si>
    <t>Individualni upravljači</t>
  </si>
  <si>
    <t>Žičani elektronski prostorni regulator sa LCD displejom i tjednim programskim satom za upravljanje i kontrolu do 16 unutarnjih VRV jedinica.</t>
  </si>
  <si>
    <t>Kontrola pristupa moguća je u tri nivoa sa mogućnošću ograničavanja pristupa korisnika.</t>
  </si>
  <si>
    <t>Funkcije: on/off, režim rada, set point, brzina ventilatora, pozicija lamela, pojedinačno podešavanje za jedinice u grupi, signalizacija greške, signalizacija zaprljanosti filtera, tjedni program sa 5 dnevnih podprograma (ukupno 35).</t>
  </si>
  <si>
    <t>Cijevni razvod i puštanje u pogon</t>
  </si>
  <si>
    <t>Puštanje u pogon</t>
  </si>
  <si>
    <t>Puštanje u pogon VRV sustava</t>
  </si>
  <si>
    <t>Puštanje u pogon VRV sustava uključivo provjeru nepropusnosti freonske instalacije, vakumiranje i dopunjavanje rashladnog sredstva od strane ovlaštenog servisa uz izdavanje potrebnih uputa za korištenje, atesta i garancija.</t>
  </si>
  <si>
    <t>Nadopuna freona R410A</t>
  </si>
  <si>
    <t>(cca  30% od prethodne stavke)</t>
  </si>
  <si>
    <t>kpt</t>
  </si>
  <si>
    <t>u svrhu dobivanja uporabne dozvole</t>
  </si>
  <si>
    <t>Postolje/nosači za postavljanje vanjske jedinice, izrađeno iz čeličnih profila  antikorozivno zaštićeno. U stavku uključiti antivibracijske podloške.</t>
  </si>
  <si>
    <t xml:space="preserve"> kom</t>
  </si>
  <si>
    <t>Usluga autodizalice za podizanje vanjskih jedinica na mjesto ugradnje. Mjesto ugradnje nalazi se na koti +15 m.</t>
  </si>
  <si>
    <t>Građevinski radovi, izrada prodora u zidovima, podovima i stropovima, potrebna šlicanja za strojarske instalacije itd. i zidarska obrada istih.</t>
  </si>
  <si>
    <t>ukupno A)</t>
  </si>
  <si>
    <t>B)</t>
  </si>
  <si>
    <t>INSTALACIJA PRISILNE VENTILACIJE PODRUMA</t>
  </si>
  <si>
    <t>Odsisni aksijalni ventilator kao proizvod "Maico", tip ER-AP 100 VZ ili jednakovrijedan proizvod, sljedećih karakteristika:</t>
  </si>
  <si>
    <t>N = 50 W</t>
  </si>
  <si>
    <t>PP kanalizacijska cijev s naglavkom komplet</t>
  </si>
  <si>
    <t>s brtvama za cijevi sljedećih dimenzija:</t>
  </si>
  <si>
    <t>komplet s brtvama sljedećih dimenzija: DN125</t>
  </si>
  <si>
    <t>Protupožarna obujmica kao proizvod “Hilti”, tip CP 664 ilio jednakovrijedan proizvod, za cijevi dimenzija:</t>
  </si>
  <si>
    <t xml:space="preserve">Pričvrsni i ovjesni materijal za stavku 2., kao </t>
  </si>
  <si>
    <t>proizvod “Hilti”, sa svim priborom za montažu</t>
  </si>
  <si>
    <t>Aluminijska prestrujna rešetka za ugradnju u vrata kao proizvod Klimaoprema tip OAS-R:</t>
  </si>
  <si>
    <t>OAS-R(425x125)</t>
  </si>
  <si>
    <t xml:space="preserve">Sitni potrošni materijal uključivo vijci, dušik, </t>
  </si>
  <si>
    <t>acetilen, kisik i sl.</t>
  </si>
  <si>
    <t>na elektroinstalaciju ( kom 3)</t>
  </si>
  <si>
    <t>Transport alata i materijala na gradilište</t>
  </si>
  <si>
    <t>te povrat preostalog materijala</t>
  </si>
  <si>
    <t xml:space="preserve">Montaža naprijed navedene opreme i materijala do potpune pogonske gotovosti. </t>
  </si>
  <si>
    <t>ukupno B)</t>
  </si>
  <si>
    <t>REKAPITULACIJA STROJARSKIH RADOVA</t>
  </si>
  <si>
    <t>U K U P N O, Kn:</t>
  </si>
  <si>
    <t>u navedenim cijenama nije izražen pdv, a navedene cijene su projektantske.</t>
  </si>
  <si>
    <t>NAPOMENE:</t>
  </si>
  <si>
    <t xml:space="preserve"> - potvrdu narudžbe prije definitivne isporuke specificirane opreme izvođač radova dužan je potvrditi kod projektanta</t>
  </si>
  <si>
    <t xml:space="preserve"> - izmjena pojedinih dijelova predviđene opreme bez prethodne pismene suglasnosti projektanta isključuje odgovornost projektanta za predviđenu funkcionalnost instalacije</t>
  </si>
  <si>
    <t xml:space="preserve"> - svi ponuđači dužni su kompletan opseg vlastite isporuke uskladiti s traženom kompletnom funkcijom uvažavajući predviđene i tražene parametre rada instalacije uz pismeno potvrđene garancije. Eventualno potrebno razrađivanje, usklađenja i sl. u opsegu su dotične isporuke, a sve pripadajuće troškove snosi ponuđač</t>
  </si>
  <si>
    <t xml:space="preserve"> - ovom specifikacijom nisu obuhvaćeni građevinski (osim prodora za prolaz cijevi), elektrotehnički, vodoinstalaterski i kanalizacijski radovi vezani uz funkcionalnost postrojenja obrađenog ovim projektom</t>
  </si>
  <si>
    <t xml:space="preserve"> MINI VRV </t>
  </si>
  <si>
    <t xml:space="preserve">VRV </t>
  </si>
  <si>
    <t xml:space="preserve"> VRV </t>
  </si>
  <si>
    <t>Regulator LCD</t>
  </si>
  <si>
    <t>Izolirani bakreni spojni elementi za razvod medija R-410A za plinsku i tekuću fazu, uključivo redukcije (2 komada po kompletu: plinska + tekuća faza), :</t>
  </si>
  <si>
    <t>INSTALACIJE JAKE STRUJE</t>
  </si>
  <si>
    <t>1.1.</t>
  </si>
  <si>
    <t xml:space="preserve">GLAVNI  NISKONAPONSKI  KABELSKI  RAZVOD   </t>
  </si>
  <si>
    <t xml:space="preserve">Nabava doprema i polaganje te   </t>
  </si>
  <si>
    <t>spajnje na oba kraja  kabela KB 1 kV</t>
  </si>
  <si>
    <t>komplet sa sitnim spojnim materijalom,</t>
  </si>
  <si>
    <t>i cijevima prema specifikaciji polaganja</t>
  </si>
  <si>
    <t xml:space="preserve">KB 1 kV NYY-J 5x4 mm² </t>
  </si>
  <si>
    <t>Prosječno se polaže:</t>
  </si>
  <si>
    <t>kabela u cijevi PVC                                    m</t>
  </si>
  <si>
    <t>kabela nadžbukno                                       m</t>
  </si>
  <si>
    <t>na PK trase                                                 m</t>
  </si>
  <si>
    <t>komplet                                                    kom</t>
  </si>
  <si>
    <t xml:space="preserve">KB 1 kV NYY-J 3x4 mm² </t>
  </si>
  <si>
    <t>kabela u cijevi PVC                                   m</t>
  </si>
  <si>
    <t>kabela nadžbukno                                     m</t>
  </si>
  <si>
    <t>na PK trase                                              m</t>
  </si>
  <si>
    <t>komplet                                                 kom</t>
  </si>
  <si>
    <t>1.2.</t>
  </si>
  <si>
    <t>NAPONSKI KABELSKI RAZVOD U OBJEKTU</t>
  </si>
  <si>
    <t xml:space="preserve">KB 1 kV NYY-J 3x2,5 mm² </t>
  </si>
  <si>
    <t>kabela u cijevi PVC                                  m</t>
  </si>
  <si>
    <t>nadžbukno                                              m</t>
  </si>
  <si>
    <t>na PK trase                                             m</t>
  </si>
  <si>
    <t xml:space="preserve">KB 1 kV NYM-J 3x2,5 mm² </t>
  </si>
  <si>
    <t xml:space="preserve">kabela u cijevi PVC                                    m </t>
  </si>
  <si>
    <t>nadžbukno                                                m</t>
  </si>
  <si>
    <t>na PK trase                                               m</t>
  </si>
  <si>
    <t>u vatrotpornom kanalu                               m</t>
  </si>
  <si>
    <t xml:space="preserve">KB 1 kV NYM 7x1,5 mm² </t>
  </si>
  <si>
    <t>1.3.</t>
  </si>
  <si>
    <t>PREKIDAČI, PRIKLJUČNICE I OSTALA OPREMA</t>
  </si>
  <si>
    <t>Dobava i montaža opreme komplet sa kutijama, spajanjem i sitnim spojnim materijalom.</t>
  </si>
  <si>
    <t xml:space="preserve">Obični prekidač 6A, 220 V, p/žb            </t>
  </si>
  <si>
    <t xml:space="preserve">Izmjenični prekidač 6A, 220 V, p/žb       </t>
  </si>
  <si>
    <t xml:space="preserve">Prekidač-regulator rasvjete 6A, 220 V, p/žb  </t>
  </si>
  <si>
    <t xml:space="preserve">Jednofazna priključnica s nultim i zaštitnim kontaktom, 16 A, 220 V, p/žb                </t>
  </si>
  <si>
    <t>Jednofazna priključnica dvostruka s nultim i zaštitnim kontaktom, 16 A, 220 V, p/žb</t>
  </si>
  <si>
    <t>Kutija  za priključno mjesto u podu ureda sa četri jednofazne bijele utičnice (napajanje mreža), dvije jednofazne crvene utučnice (napajanje agregat) i  4xRJ45 utičnice.</t>
  </si>
  <si>
    <t>Izrada električnih izvoda a sve prema tipovima i vrsti opreme koja se bude montirala</t>
  </si>
  <si>
    <t>1.4.</t>
  </si>
  <si>
    <t>RASVJETA-UNUTARNJA I VANJSKA</t>
  </si>
  <si>
    <t>6.1.</t>
  </si>
  <si>
    <t>6.2.</t>
  </si>
  <si>
    <t>6.3.</t>
  </si>
  <si>
    <t>6.4.</t>
  </si>
  <si>
    <t>6.5.</t>
  </si>
  <si>
    <t>6.6.</t>
  </si>
  <si>
    <t>6.7.</t>
  </si>
  <si>
    <t>6.8.</t>
  </si>
  <si>
    <t>6.9.</t>
  </si>
  <si>
    <t>6.10.</t>
  </si>
  <si>
    <t>NAPUTAK:</t>
  </si>
  <si>
    <t>PRIJE NARUDŽBE MONTAŽNOG SUSTAVA STRUJNIH ŠINA, OBAVEZNO IZVRŠITI KONTROLU NAČINA MONTAŽE S NADZORNIM INŽENJEROM</t>
  </si>
  <si>
    <t xml:space="preserve"> Dobava, prijevoz i montaža nadgradne svjetiljke, LED izvor svjetlosti, kućište od polikarbonata, inox kopče, pokrov od polikarbonata sa aluminijskim hladnjakom, efektivni svjetosni tok ili svjetlosni tok svjetiljke s uračunatim gubicima u optičkom sustav 3960lm, snaga sistema 30W (LED izvor+driver), boja svjetlosti 3000K, uzvrta boje Ra&gt;80, zaštita IP66 IK10, rad na temperaturi okoline +45°C, svjetiljka ima dodatne aluminijske hladnjake za hlađenje LED modula i drivera kao tip: Indoraplus Futura 2,2ft PC Al 4400/830</t>
  </si>
  <si>
    <t>1.5.</t>
  </si>
  <si>
    <t xml:space="preserve">RAZVODNE PLOČE  </t>
  </si>
  <si>
    <t>Niskonaponska razvodna ploča  GRP samostojeća, tipski atestiran, nazivne struje do 630 A, nazivnog napona izolacije 1000 V, dimenzija cca 1200x2000x400mm, stupanj zaštite IP 54 za vanjsku montažu. Ploča je plastificirana. U ploču je ugrađena sljedeća oprema :</t>
  </si>
  <si>
    <t>SEKCIJA ED</t>
  </si>
  <si>
    <t>3 kom strujni trafo 200/5A</t>
  </si>
  <si>
    <t>mjesto za ugradnju brojila ( isporuka ED)</t>
  </si>
  <si>
    <t>mjesto za ugradnju MTU ili uklopni sat</t>
  </si>
  <si>
    <t>1 kom automatski osigurač 6A</t>
  </si>
  <si>
    <t>1 kom trofazni osigurač 100A</t>
  </si>
  <si>
    <t>3 kom katodni odvodnik prenapona</t>
  </si>
  <si>
    <t>SEKCIJA RAZVODA</t>
  </si>
  <si>
    <t>1 kom NN kompaktni prekidač ASM 100</t>
  </si>
  <si>
    <t>1 kom trofazni osigurač 25A</t>
  </si>
  <si>
    <t>1 kom trofazni osigurač 36A</t>
  </si>
  <si>
    <t>2 kom trofazni osigurač 25A</t>
  </si>
  <si>
    <t>SEKCIJA MREŽE</t>
  </si>
  <si>
    <t>15  kom automatski osigurač 10A</t>
  </si>
  <si>
    <t>35  kom diferenjalna sklopka KZS16/0,03A</t>
  </si>
  <si>
    <t>1 kom motorna zaštitna sklopka MD/2P</t>
  </si>
  <si>
    <t xml:space="preserve">Komplet s natpisnim pločicama, sabirnicama, nosačima elemenata i sl  </t>
  </si>
  <si>
    <t xml:space="preserve">                                                             kom</t>
  </si>
  <si>
    <t>INSTALACIJE SLABE STRIJE</t>
  </si>
  <si>
    <t>2.1.</t>
  </si>
  <si>
    <t>SOS</t>
  </si>
  <si>
    <t>Sve niže navedene stavke uključuju dobavu, montažu (polaganje) i spajanje opreme do pune pogonske funkcionalnosti</t>
  </si>
  <si>
    <t xml:space="preserve">Dobava, ugradnja i spajanje SOS centrale. </t>
  </si>
  <si>
    <t>Dobava, ugradnja i spajanje SOS tipkala -</t>
  </si>
  <si>
    <t>Dobava i  ugradnja kabela, cijevi, montažnih kutija:</t>
  </si>
  <si>
    <t xml:space="preserve"> - Jy(st)y 3x2x0.8</t>
  </si>
  <si>
    <t xml:space="preserve"> -termoplastična cijev CS20</t>
  </si>
  <si>
    <t xml:space="preserve"> -montažne kutije</t>
  </si>
  <si>
    <t>Ostali nespecificirani montažni pribor i materijal.</t>
  </si>
  <si>
    <t>Električna mjerenja i ispitivanje instalacije SOS-a</t>
  </si>
  <si>
    <t>Izrada dokumentacije stvarno izvedenog stanja.</t>
  </si>
  <si>
    <t>2.2.</t>
  </si>
  <si>
    <t>INSTALACIJA VATRODOJAVE</t>
  </si>
  <si>
    <t>Adresabilna vatrodojavna centrala, 2 analogno adresabilne petlje (1*125 do 2*125 adresa), 250 javljačke grupe, umrežavanja više centrala. Podržava  udaljene upravljačko prikazivačke panele. Napajanje: mreža 230 V +/- 15% Ugrađen akumulator: 2 * 18 V/12 Ah. Ugrađeno napajanje: u skladu s EN54-4. Maksimalna struja u petlji:  max   120 mA. Maksimalna dužina petlje: 3 km. Korisnički display. Serijski izlaz/ulaz: RS232. Ugrađena sirena: 95dB/1 m. Masa (bez baterija):7,1 kg. Dimenzije: 480 * 445* 100 mm (Š*V*D)</t>
  </si>
  <si>
    <t>Dobava, montaža i spajanje adresibilnog optičkog javljača dima.</t>
  </si>
  <si>
    <t>Dobava, montaža i spajanje adresibilnog termičkog javljača dima</t>
  </si>
  <si>
    <t xml:space="preserve">Dobava, montaža i spajanje adresabilnog podnožja sa pločicom za adresiranje javljača </t>
  </si>
  <si>
    <t>Dobava, montaža i spajanje adresibilnog ručnog javljača požara, zajedno sa postoljem za montažu na zid. Aktivacija javljača se vrši razbijanjem stakalca na kojem piše POŽAR.Stakalce je zaštićeno prozirnim PVC poklopcem</t>
  </si>
  <si>
    <t>Dobava, montaža i spajanje adresabilne sirene  zajedno sa postoljem. Jakost sirene 95dB/1m.</t>
  </si>
  <si>
    <t>Dobava, montaža i spajanje adresabilog Input/Output modula sa tri ulazai šest izlaza.</t>
  </si>
  <si>
    <t>Dobava, montaža i spajanje adresabilog modula za prihvat konvencionalnih linija.</t>
  </si>
  <si>
    <t xml:space="preserve">Telefonski dojavnik s 4 alarmna kanala, dojava na 8 telefonskih brojeva po kanalu, omogućeno snimanje 4 poruke po 16s, ugrađen digitalni komunikator, dvosmjerni audio i DTMF upravljanje, za VDC </t>
  </si>
  <si>
    <t>Dobava, montaža i spajanje kabela vatrodojavne instalacije JB-H(st) H Bd Fe180/E30 2x2x0,8 mm</t>
  </si>
  <si>
    <t>Dobava  i polagaanje instalacijskih cijevi PCSΦ20 ili PNTΦ16,komplet s priborom, koljena, obujmice, spojnice</t>
  </si>
  <si>
    <t>Zatvaranje svih prodora između požarnih sektora odgovarajućom atestiranom protupožarnom smjesom</t>
  </si>
  <si>
    <t xml:space="preserve">Dubljenje potrebnih utora u postojećem zidu uključujući sva potrebna probijanja u postojećoj AB ploči i zidu, te štemanje potrebnih niša i rupa manjih od 10x10x10 cm (bez finog krpanja i obrade zidova) - </t>
  </si>
  <si>
    <t>*160 n.sati za zid od cigle</t>
  </si>
  <si>
    <t>*100 n.sati za zid od betona</t>
  </si>
  <si>
    <t>Dobava, montaža i spajanje potrebnog instalacijskog materijala, plastični i čelični tipli, naljepnice za opremu,vezice, vijci s maticama, i sl. potrošni materijal.</t>
  </si>
  <si>
    <t>Programiranje sustava za dojavu požara, puštanje u rad i funkcionalno ispitivanje.</t>
  </si>
  <si>
    <t>Obuka korisnika za rad s sustavom dojave požara, prisutnost pri uhodavanju korisnika</t>
  </si>
  <si>
    <t>Izdavanje certifikata i atesta  opreme, tehničkih karakteristika ugrađene opreme, uputa za korisnike, izrada projekta sa statusom izvedeno stanje</t>
  </si>
  <si>
    <t xml:space="preserve"> - 3 pisana primjera</t>
  </si>
  <si>
    <t xml:space="preserve"> - 3 primjera na CD-u (digitalni oblik)</t>
  </si>
  <si>
    <t>Certificiranje sustava za dojavu požara od strane  ovlaštene organizacije, te izdavanje svih potrebnih atesta.kojima se potvrđuje kvaliteta ugrađene opreme</t>
  </si>
  <si>
    <t>Dobava "Knjiga održavanja sustava"</t>
  </si>
  <si>
    <t>2.3.</t>
  </si>
  <si>
    <t>STRUKTURNO KABLIRANJE</t>
  </si>
  <si>
    <t xml:space="preserve">Digitalna  kućna telefonska centrala, konfiguracije 2 ulaznih HT linija i 6 unutarnjih priključaka . </t>
  </si>
  <si>
    <t>Dobava i montaža telefonsko-infirmatičnog kabela UTPcat6 u položenog u PVC rebrastu cijev. Prosječno se polaže po priključnom mjetu 20m.</t>
  </si>
  <si>
    <t xml:space="preserve"> 2.4.</t>
  </si>
  <si>
    <t xml:space="preserve">INSTALACIJA UZEMLJENJA I ZAŠTITE OD MUNJE </t>
  </si>
  <si>
    <t>Nabava doprema i polaganje te spajanje trake za zaštitu od munje i uzemljenje, ispitivanje i izdavanje atesta te sitni spojni i montažni materijal.</t>
  </si>
  <si>
    <t>PREMA PROPISU : - Tehnički propis za sustave zaštite od djelovanja munje na građevinama  NN 87/08 čl. 29. Sve sastavnice sustava zaštite od munje trebaju biti prema:</t>
  </si>
  <si>
    <t>1. HRN EN 62305-1:2007, Zaštita od munje, 1.dio: Opća načela (IEC  62305-1:2006;   EN 62305-1:2006)</t>
  </si>
  <si>
    <t>2. HRN EN 62305-2:2007, Zaštita od munje, 2.dio: Upravljanje rizikom (IEC  62305-2:2006;   EN 62305-2:2006)</t>
  </si>
  <si>
    <t>3. HRN EN 62305-3:2007, Zaštita od munje, 3.dio: Materijalne štete na građevinama i opasnost    za život (IEC  62305-3:2006; EN 62305-3:2006)</t>
  </si>
  <si>
    <t>4. HRN EN 62305-4:2007, Zaštita od munje, 4.dio: Električni i elektronički sustav unutar građevina      (IEC  62305-4:2006; EN 62305-4:2006)</t>
  </si>
  <si>
    <t xml:space="preserve">5. HRN EN 61663-1:2003, Zaštita od munje – Telekomunikacijski vodovi - </t>
  </si>
  <si>
    <t>1.dio: Instalacije s optičkim vlaknima (IEC 61663-1:1999+Corr.1:1999; EN 61663-1:1999)</t>
  </si>
  <si>
    <t xml:space="preserve">6. HRN EN 61663-2:2003, Zaštita od munje – Telekomunikacijski vodovi - </t>
  </si>
  <si>
    <t xml:space="preserve">     2.dio: Vodovi s kovinskim vodičima (IEC 61663-2:2001; EN 61663-2:2001)</t>
  </si>
  <si>
    <t xml:space="preserve">7. HRN CLC/TR 50469:2007, Sustavi zaštite od munje - Znakovi (CLC/TR  50469:2005)        </t>
  </si>
  <si>
    <t>Rosfrajna traka Rf 30x3,5mm u zemlji. Komplet sa spajanjem na sonde te, sa sitnim spojnim i montažnim materijalom.</t>
  </si>
  <si>
    <t xml:space="preserve">                                                  m</t>
  </si>
  <si>
    <t>Dobava i montaža sonde POS Rf 1,5m, Komplet sa iskopom i povezivanjem</t>
  </si>
  <si>
    <t>Rosfrajna traka Rf 30x3,5mm u zemljanom rovu. Komplet sa sitnim spojnim i montažnim materijalom</t>
  </si>
  <si>
    <t xml:space="preserve">                                                            m</t>
  </si>
  <si>
    <t>Izrada spoja s metalnim dijelovima na krovu objekta.</t>
  </si>
  <si>
    <t>Rastavna spojnica. Komplet s ormarićem.</t>
  </si>
  <si>
    <t xml:space="preserve">Rf izolirani loveći sistem s  lovećih stupovima son 39 za zaštitu klima komora. Komplet </t>
  </si>
  <si>
    <t>UKUPNO:</t>
  </si>
  <si>
    <t>D. REKAPITULACIJA EL. RADOVA</t>
  </si>
  <si>
    <t>GLAVNI NISKONAPONSKI KABELSKI  RAZVOD</t>
  </si>
  <si>
    <t>RAZVODNE PLOČE</t>
  </si>
  <si>
    <t>INSTALACIJE SLABE STRUJE</t>
  </si>
  <si>
    <t>VATRODOJAVA</t>
  </si>
  <si>
    <t>INSTALACIJE UZEMLJENJA I ZAŠTITE OD MUNJE</t>
  </si>
  <si>
    <t xml:space="preserve">REGULATOR RASVJETE , 220 V, p/žb  </t>
  </si>
  <si>
    <t>Dobava, prijevoz i montaža nadgradne svjetiljke, LED izvor svjetlosti, metalno kućište, pokrov od prizmatičnog difuzora, UGR&lt;19, efektivni svjetosni tok ili svjetlosni tok svjetiljke s uračunatim gubicima u optičkom sustavu min 3700lm, snaga sistema max 33W (LED izvor+driver), ukupna svjetlosna iskoristivost svjetiljke 112 lm/W, Ra&gt;80, temperatura boje svjetlosti 3000K, zaštita IP20,  SM120V LED37S/830 PSU W60L60 VAR-PC</t>
  </si>
  <si>
    <t xml:space="preserve">Dobava, prijevoz i montaža nadgradne svjetiljke za montažu na zid, LED izvor svjetlosti, indirektna distribucija svijetla sa LIC tehnologijom, aluminijsko kućište, dimenzija maksimalno 575x130x40mm (ŠxDxV), satinirani antistatički difuzor, efektivni svjetosni tok ili svjetlosni tok svjetiljke s uračunatim gubicima u optičkom sustavu min. 3936 lm, snaga sistema max 48W (LED izvor+driver), ukupna svjetlosna iskoristivost svjetiljke min. 82 lm/W,  Ra&gt;80, temperatura boje svjetlosti 3000K, zaštita IP40, životni vijek modula uz L70B10 50 000 sati </t>
  </si>
  <si>
    <t xml:space="preserve">Dobava, prijevoz i montaža zidne LED svjetiljke, aluminijsko kućište, snaga sistema max 16W (LED izvor+driver), efektivni svjetosni tok ili svjetlosni tok svjetiljke s uračunatim gubicima u optičkom sustavu min. 1600 lm, ukupna svjetlosna iskoristivost svjetiljke 100 lm/W, životni vijek LED modula L70B50 60.000 radnih sati uz 70% održavanja inicijalnog svjetlosnog toka, IP44, temperatura boje svjetlosti 3000K, Ra&gt;80, dimenzija 574x50x60 mm, </t>
  </si>
  <si>
    <t xml:space="preserve">Dobava, prijevoz i montaža nadgradne svjetiljke, aluminijsko kućište, satinirani pokrov,  efektivni svjetosni tok ili svjetlosni tok svjetiljke s uračunatim gubicima u optičkom sustavu min 1620lm, snaga sistema max 22W (LED izvor+driver), ukupna svjetlosna iskoristivost svjetiljke 73 lm/W, IP54, Ra&gt;80, 3000K, </t>
  </si>
  <si>
    <t>Dobava, prijevoz i montaža nadgradne svjetiljke, LED izvor svjetlosti, metalno kućište, difuzor od polikarbonata, efektivni svjetosni tok ili svjetlosni tok svjetiljke s uračunatim gubicima u optičkom sustavu min 3770 lm, snaga sistema max 35 W (LED izvor+driver), ukupna svjetlosna iskoristivost svjetiljke 107 lm/W, životni vijek LED modula L80B20 50.000 radnih sati uz 80% održavanja inicijalnog svjetlosnog toka, Ra&gt;80, temperatura boje svjetlosti 3000K, zaštita IP40, dimenzija svjetiljke 1170x146x58 mm.</t>
  </si>
  <si>
    <t>Dobava, prijevoz i montaža svjetiljke za strujnu šinu, kučište od aluminija bijele boje, LED izvor svjetlosti, širokosnopna distribucija svjetlosti, efektivni svjetlosni tok ili svjetlosni tok svjetiljke s uračunatim gubicima u optičkom sustavu min 2718 lm, snaga sistema 25 W (LED izvor + driver), boja svjetlosti 3000K, kvaliteta uzvrata boje CRI80, Mac Adams 3 kvaliteta LED izvora, životni vijek 70 000 sati uz L70B50, kompatibilno sa global trac PULSE tračnim sistemima, zaštita od zaprljanja IP 20, DALI komunikacija.</t>
  </si>
  <si>
    <t>Dobava, prijevoz i montaža svjetiljke za strujnu šinu, kučište od aluminija bijele boje, LED izvor svjetlosti, uskosnopna distribucija svjetlosti, efektivni svjetlosni tok ili svjetlosni tok svjetiljke s uračunatim gubicima u optičkom sustavu min 2718 lm, snaga sistema 25 W (LED izvor + driver), boja svjetlosti 3000K, kvaliteta uzvrata boje CRI80, Mac Adams 3 kvaliteta LED izvora, životni vijek 70 000 sati uz L70B50, kompatibilno sa global trac PULSE tračnim sistemima, zaštita od zaprljanja IP 20, DALI komunikacija.</t>
  </si>
  <si>
    <t xml:space="preserve"> ALUMINIUM  PULSE Tračnica XTSC 6100-3 1m, bijela, L1/L2/L3/neutral/ground 16A/400V, IP20 + DA/DA 2x1A/50V FELV AC </t>
  </si>
  <si>
    <t xml:space="preserve"> ALUMINIUM PULSE Tračnica XTSC 6200-3 2m, bijela, L1/L2/L3/neutral/ground 16A/400V, IP20 + DA/DA 2x1A/50V FELV AC  </t>
  </si>
  <si>
    <t xml:space="preserve"> ALUMINIUM  TRACK PULSE, Napajanje tračnice XTSC 612-3, bijelo, L1/L2/L3/neutral/ground 16A/400V, IP20 + DA/DA 2x1A/50V FELV AC  </t>
  </si>
  <si>
    <t xml:space="preserve"> ALUMINIUM PULSE, Spojni komad XTSC 621-3, bijelo, L1/L2/L3/neutral/ground 16A/400V, IP20 + DA/DA 2x1A/50V FELV AC </t>
  </si>
  <si>
    <t xml:space="preserve"> ALUMINIUM Krajnji komad XTS 41-3 bijeli</t>
  </si>
  <si>
    <t xml:space="preserve"> ALUMINIUM PULSE, T -  komad XTSC 636-3 bijeli, L1/L2/L3/neutral/ground 16A/400V, IP20 + DA/DA 2x1A/50V FELV AC </t>
  </si>
  <si>
    <t xml:space="preserve"> ALUMINIUM PULSE, L -  komad XTS 635-3, bijeli, L1/L2/L3/neutral/ground 16A/400V, IP20 + DA/DA 2x1A/50V FELV AC  </t>
  </si>
  <si>
    <t xml:space="preserve"> ALUMINIUM PULSE, Stropni nosač šine SKB 12</t>
  </si>
  <si>
    <t xml:space="preserve"> ALUMINIUM PULSE, Ovjesni pribor SKB 34-1 (sajla)</t>
  </si>
  <si>
    <t xml:space="preserve"> ALUMINIUM PULSE, Rozeta SKB 30-3, bijela</t>
  </si>
  <si>
    <t>Dobava, prijevoz i montaža nadgradne zidne svjetiljke, čelično niklovano kućište, opalni difuzor, efektivni svjetosni tok ili svjetlosni tok svjetiljke s uračunatim gubicima u optičkom sustavu min 2380lm, snaga sistema max 26W (LED izvor+driver), ukupna svjetlosna iskoristivost svjetiljke 91 lm/W, 3000K, IP20.</t>
  </si>
  <si>
    <t>Dobava, prijevoz i montaža podne svjetiljke, LED izvor svjetlosti, kućište od viokotlačno lijevanog aluminija, kaljeno sigurnosno staklo debljine 19 mm, optički sustav leća, srednja širina snopa 24°, statički otpor opterećenja 5000 Kg, svi vanjski vijci nalaze se u nehrđajućem čeliku, mogućnost nagiba izvora svjetla ± 20°, boja svjetla prema zahtjevu konzervatora, efektivni svjetosni tok ili svjetlosni tok svjetiljke s uračunatim gubicima u optičkom sustavu min 2472 lm, snaga sistema max 54W (LED izvor+driver), ukupna svjetlosna iskoristivost svjetiljke 45 lm/W, IP 67, IK10 komplet sa ugradnom kutijom</t>
  </si>
  <si>
    <t xml:space="preserve">Nadgradna panik svjetljika sa LED izvorom svjetlosti u plastičnom kućištu 3W/3h, optika za površinsku rasvjetu, IP 41, </t>
  </si>
  <si>
    <t>Nadgradna panik svjetljika sa LED izvorom svjetlosti u plastičnom kućištu 3W/3h, optika za površinsku rasvjetu, IP65</t>
  </si>
  <si>
    <t>Panik svjetljika sa LED izvorom svjetlosti u plastičnom kućištu s pleksi pločom za piktograme 1W/3h/SET PIKTOGRAMA.</t>
  </si>
  <si>
    <r>
      <t>Aparat za početno gašenje požara, točan broj prema elaboratu zaštite od požara</t>
    </r>
    <r>
      <rPr>
        <sz val="11"/>
        <rFont val="Arial"/>
        <family val="2"/>
      </rPr>
      <t>,</t>
    </r>
    <r>
      <rPr>
        <sz val="11"/>
        <rFont val="Arial"/>
        <family val="2"/>
      </rPr>
      <t xml:space="preserve"> na posebnim nosačima na zidu.</t>
    </r>
  </si>
  <si>
    <r>
      <t>F</t>
    </r>
    <r>
      <rPr>
        <sz val="11"/>
        <color indexed="8"/>
        <rFont val="Arial"/>
        <family val="2"/>
      </rPr>
      <t xml:space="preserve"> 160 mm</t>
    </r>
  </si>
  <si>
    <r>
      <t>Plinonepropusni poklopac iz inoxa, s ispunom kao okolni pod, nad precrpnom postajom</t>
    </r>
    <r>
      <rPr>
        <sz val="11"/>
        <color indexed="60"/>
        <rFont val="Arial"/>
        <family val="2"/>
      </rPr>
      <t>.</t>
    </r>
  </si>
  <si>
    <r>
      <t xml:space="preserve">F </t>
    </r>
    <r>
      <rPr>
        <sz val="11"/>
        <color indexed="8"/>
        <rFont val="Arial"/>
        <family val="2"/>
      </rPr>
      <t>160 mm</t>
    </r>
  </si>
  <si>
    <r>
      <t>m</t>
    </r>
    <r>
      <rPr>
        <sz val="11"/>
        <color indexed="8"/>
        <rFont val="Arial"/>
        <family val="2"/>
      </rPr>
      <t>3</t>
    </r>
  </si>
  <si>
    <r>
      <t>V = 100 m</t>
    </r>
    <r>
      <rPr>
        <vertAlign val="superscript"/>
        <sz val="11"/>
        <color indexed="8"/>
        <rFont val="Arial"/>
        <family val="2"/>
      </rPr>
      <t>3</t>
    </r>
    <r>
      <rPr>
        <sz val="11"/>
        <color indexed="8"/>
        <rFont val="Arial"/>
        <family val="2"/>
      </rPr>
      <t>/h</t>
    </r>
  </si>
  <si>
    <t>Dobava , montaža i polaganje dijelom u PVC cijevi Φ 16 mm dijelom podžbukno vodiča. Komplet sa cijevima i sitnim spojnim materijalom. Prosječno se polaže :</t>
  </si>
  <si>
    <r>
      <t xml:space="preserve">  - NYM-J 3x1,5mm</t>
    </r>
    <r>
      <rPr>
        <sz val="11"/>
        <rFont val="Arial"/>
        <family val="2"/>
      </rPr>
      <t xml:space="preserve">²                       m                            </t>
    </r>
  </si>
  <si>
    <r>
      <t xml:space="preserve">  - NYM 2x1,5mm</t>
    </r>
    <r>
      <rPr>
        <sz val="11"/>
        <rFont val="Arial"/>
        <family val="2"/>
      </rPr>
      <t xml:space="preserve">²                         m                             </t>
    </r>
  </si>
  <si>
    <r>
      <t xml:space="preserve">  - NYM 3x1,5mm</t>
    </r>
    <r>
      <rPr>
        <sz val="11"/>
        <rFont val="Arial"/>
        <family val="2"/>
      </rPr>
      <t xml:space="preserve">²                         m                             </t>
    </r>
  </si>
  <si>
    <r>
      <t xml:space="preserve">  -NYM 4x1,5mm</t>
    </r>
    <r>
      <rPr>
        <sz val="11"/>
        <rFont val="Arial"/>
        <family val="2"/>
      </rPr>
      <t xml:space="preserve">²                         m                         </t>
    </r>
  </si>
  <si>
    <r>
      <t xml:space="preserve">  - NYY-J 3x1,5mm</t>
    </r>
    <r>
      <rPr>
        <sz val="11"/>
        <rFont val="Arial"/>
        <family val="2"/>
      </rPr>
      <t xml:space="preserve">²                    m                             </t>
    </r>
  </si>
  <si>
    <r>
      <t xml:space="preserve">  - NYY-J 2x1,5mm</t>
    </r>
    <r>
      <rPr>
        <sz val="11"/>
        <rFont val="Arial"/>
        <family val="2"/>
      </rPr>
      <t xml:space="preserve">²                    m                             </t>
    </r>
  </si>
  <si>
    <r>
      <t>Dobava i montaža sklopa za upravljanje otvorima za odimljavanje  koji se sastoji od.1 kom centrala</t>
    </r>
    <r>
      <rPr>
        <sz val="11"/>
        <color indexed="60"/>
        <rFont val="Arial"/>
        <family val="2"/>
      </rPr>
      <t xml:space="preserve">  1</t>
    </r>
    <r>
      <rPr>
        <sz val="11"/>
        <rFont val="Arial"/>
        <family val="2"/>
      </rPr>
      <t xml:space="preserve"> kom detektor dima   kom ručno  tipkalo  m kabela</t>
    </r>
    <r>
      <rPr>
        <sz val="11"/>
        <color indexed="60"/>
        <rFont val="Arial"/>
        <family val="2"/>
      </rPr>
      <t xml:space="preserve"> </t>
    </r>
    <r>
      <rPr>
        <sz val="11"/>
        <rFont val="Arial"/>
        <family val="2"/>
      </rPr>
      <t xml:space="preserve"> 2x2x0,8mm. Komplet sa spajanjem i puštanjem u rad</t>
    </r>
  </si>
  <si>
    <r>
      <t>Dobava i montaža telefonske i informatičke  utičnice p/žb</t>
    </r>
    <r>
      <rPr>
        <sz val="11"/>
        <rFont val="Arial"/>
        <family val="2"/>
      </rPr>
      <t xml:space="preserve"> dvostruke</t>
    </r>
  </si>
  <si>
    <r>
      <t>Rosfrajni vodič Rf</t>
    </r>
    <r>
      <rPr>
        <sz val="11"/>
        <rFont val="Arial"/>
        <family val="2"/>
      </rPr>
      <t>F8mm na potpore po krovu objekta. Razmak između potpora iznosi 1,2m. Komplet s potporama  ta sitnim spojnim i montažnim materijalom.</t>
    </r>
  </si>
  <si>
    <r>
      <t>Rosfrajni vodič Rf</t>
    </r>
    <r>
      <rPr>
        <sz val="11"/>
        <rFont val="Arial"/>
        <family val="2"/>
      </rPr>
      <t xml:space="preserve"> F8mm na potpore po fasadi objekta. Razmak između potpora iznosi 1,2m. Komplet s zidnim nosaćima, ta sitnim spojnim i montažnim materijalom.</t>
    </r>
  </si>
  <si>
    <t>NAPOMENA: Stavkama troškovnika je predviđena dobava, transport i montaža  sav sitni pomoćni i brtveni materijal.</t>
  </si>
  <si>
    <t>ELEKTROINSTALACIJE</t>
  </si>
  <si>
    <t>E.</t>
  </si>
  <si>
    <t>PALAČA ISMAELI-GABRIELIS (GRADSKI MUZEJ KORČULA)</t>
  </si>
</sst>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00"/>
    <numFmt numFmtId="173" formatCode="&quot;Yes&quot;;&quot;Yes&quot;;&quot;No&quot;"/>
    <numFmt numFmtId="174" formatCode="&quot;True&quot;;&quot;True&quot;;&quot;False&quot;"/>
    <numFmt numFmtId="175" formatCode="&quot;On&quot;;&quot;On&quot;;&quot;Off&quot;"/>
    <numFmt numFmtId="176" formatCode="[$€-2]\ #,##0.00_);[Red]\([$€-2]\ #,##0.00\)"/>
    <numFmt numFmtId="177" formatCode="0.00000000"/>
    <numFmt numFmtId="178" formatCode="0.0"/>
    <numFmt numFmtId="179" formatCode="#,##0.000"/>
    <numFmt numFmtId="180" formatCode="0."/>
    <numFmt numFmtId="181" formatCode="#,##0.00\ &quot;kn&quot;"/>
    <numFmt numFmtId="182" formatCode="0.000"/>
    <numFmt numFmtId="183" formatCode="&quot;Da&quot;;&quot;Da&quot;;&quot;Ne&quot;"/>
    <numFmt numFmtId="184" formatCode="&quot;Istinito&quot;;&quot;Istinito&quot;;&quot;Neistinito&quot;"/>
    <numFmt numFmtId="185" formatCode="&quot;Uključeno&quot;;&quot;Uključeno&quot;;&quot;Isključeno&quot;"/>
    <numFmt numFmtId="186" formatCode="#,##0.00_ ;[Red]\-#,##0.00\ "/>
  </numFmts>
  <fonts count="86">
    <font>
      <sz val="10"/>
      <name val="Arial"/>
      <family val="0"/>
    </font>
    <font>
      <sz val="8"/>
      <name val="Arial"/>
      <family val="2"/>
    </font>
    <font>
      <b/>
      <sz val="11"/>
      <name val="Arial"/>
      <family val="2"/>
    </font>
    <font>
      <sz val="11"/>
      <name val="Arial"/>
      <family val="2"/>
    </font>
    <font>
      <sz val="12"/>
      <name val="Arial"/>
      <family val="2"/>
    </font>
    <font>
      <sz val="20"/>
      <name val="Arial"/>
      <family val="2"/>
    </font>
    <font>
      <b/>
      <sz val="12"/>
      <name val="Arial"/>
      <family val="2"/>
    </font>
    <font>
      <u val="single"/>
      <sz val="10"/>
      <color indexed="12"/>
      <name val="Arial"/>
      <family val="2"/>
    </font>
    <font>
      <u val="single"/>
      <sz val="10"/>
      <color indexed="36"/>
      <name val="Arial"/>
      <family val="2"/>
    </font>
    <font>
      <sz val="10"/>
      <name val="Helv"/>
      <family val="0"/>
    </font>
    <font>
      <b/>
      <sz val="16"/>
      <name val="Arial"/>
      <family val="2"/>
    </font>
    <font>
      <sz val="16"/>
      <name val="Arial"/>
      <family val="2"/>
    </font>
    <font>
      <sz val="11"/>
      <color indexed="8"/>
      <name val="Arial"/>
      <family val="2"/>
    </font>
    <font>
      <b/>
      <sz val="22"/>
      <name val="Arial"/>
      <family val="2"/>
    </font>
    <font>
      <sz val="11"/>
      <name val="Symbol"/>
      <family val="1"/>
    </font>
    <font>
      <b/>
      <i/>
      <sz val="11"/>
      <name val="Arial"/>
      <family val="2"/>
    </font>
    <font>
      <i/>
      <sz val="11"/>
      <name val="Arial"/>
      <family val="2"/>
    </font>
    <font>
      <sz val="11"/>
      <color indexed="8"/>
      <name val="Times New Roman"/>
      <family val="2"/>
    </font>
    <font>
      <sz val="10"/>
      <name val="Tahoma"/>
      <family val="2"/>
    </font>
    <font>
      <sz val="12"/>
      <name val="Calibri"/>
      <family val="2"/>
    </font>
    <font>
      <sz val="12"/>
      <color indexed="8"/>
      <name val="Calibri"/>
      <family val="2"/>
    </font>
    <font>
      <sz val="11"/>
      <color indexed="9"/>
      <name val="Arial"/>
      <family val="2"/>
    </font>
    <font>
      <sz val="11"/>
      <name val="PNP_Swiss"/>
      <family val="0"/>
    </font>
    <font>
      <sz val="11"/>
      <color indexed="8"/>
      <name val="PNP_Swiss"/>
      <family val="0"/>
    </font>
    <font>
      <sz val="11"/>
      <color indexed="9"/>
      <name val="PNP_Swiss"/>
      <family val="0"/>
    </font>
    <font>
      <sz val="11"/>
      <color indexed="8"/>
      <name val="Symbol"/>
      <family val="1"/>
    </font>
    <font>
      <sz val="11"/>
      <color indexed="60"/>
      <name val="Arial"/>
      <family val="2"/>
    </font>
    <font>
      <sz val="11"/>
      <color indexed="8"/>
      <name val="Antique Olive"/>
      <family val="0"/>
    </font>
    <font>
      <vertAlign val="superscript"/>
      <sz val="11"/>
      <color indexed="8"/>
      <name val="Arial"/>
      <family val="2"/>
    </font>
    <font>
      <sz val="14"/>
      <name val="Arial"/>
      <family val="2"/>
    </font>
    <font>
      <sz val="16"/>
      <name val="Calibri"/>
      <family val="2"/>
    </font>
    <font>
      <sz val="14"/>
      <name val="Calibri"/>
      <family val="2"/>
    </font>
    <font>
      <sz val="18"/>
      <name val="Calibri"/>
      <family val="2"/>
    </font>
    <font>
      <sz val="11"/>
      <color indexed="53"/>
      <name val="Arial"/>
      <family val="2"/>
    </font>
    <font>
      <b/>
      <sz val="14"/>
      <name val="Arial"/>
      <family val="2"/>
    </font>
    <font>
      <b/>
      <sz val="14"/>
      <color indexed="8"/>
      <name val="Arial"/>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sz val="11"/>
      <color indexed="8"/>
      <name val="Calibri"/>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1"/>
      <color indexed="60"/>
      <name val="PNP_Swiss"/>
      <family val="0"/>
    </font>
    <font>
      <sz val="11"/>
      <color indexed="10"/>
      <name val="Arial"/>
      <family val="2"/>
    </font>
    <font>
      <sz val="11"/>
      <color indexed="30"/>
      <name val="Arial"/>
      <family val="2"/>
    </font>
    <font>
      <sz val="12"/>
      <color indexed="60"/>
      <name val="Calibri"/>
      <family val="2"/>
    </font>
    <font>
      <sz val="14"/>
      <color indexed="8"/>
      <name val="Calibri"/>
      <family val="2"/>
    </font>
    <font>
      <sz val="18"/>
      <color indexed="8"/>
      <name val="Calibri"/>
      <family val="2"/>
    </font>
    <font>
      <sz val="11"/>
      <color theme="1"/>
      <name val="Times New Roman"/>
      <family val="2"/>
    </font>
    <font>
      <sz val="11"/>
      <color theme="0"/>
      <name val="Times New Roman"/>
      <family val="2"/>
    </font>
    <font>
      <sz val="11"/>
      <color rgb="FF006100"/>
      <name val="Times New Roman"/>
      <family val="2"/>
    </font>
    <font>
      <b/>
      <sz val="11"/>
      <color rgb="FF3F3F3F"/>
      <name val="Times New Roman"/>
      <family val="2"/>
    </font>
    <font>
      <b/>
      <sz val="11"/>
      <color rgb="FFFA7D00"/>
      <name val="Times New Roman"/>
      <family val="2"/>
    </font>
    <font>
      <sz val="11"/>
      <color rgb="FF9C0006"/>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1"/>
      <color rgb="FF9C6500"/>
      <name val="Times New Roman"/>
      <family val="2"/>
    </font>
    <font>
      <sz val="11"/>
      <color theme="1"/>
      <name val="Calibri"/>
      <family val="2"/>
    </font>
    <font>
      <sz val="11"/>
      <color rgb="FFFA7D00"/>
      <name val="Times New Roman"/>
      <family val="2"/>
    </font>
    <font>
      <b/>
      <sz val="11"/>
      <color theme="0"/>
      <name val="Times New Roman"/>
      <family val="2"/>
    </font>
    <font>
      <i/>
      <sz val="11"/>
      <color rgb="FF7F7F7F"/>
      <name val="Times New Roman"/>
      <family val="2"/>
    </font>
    <font>
      <sz val="11"/>
      <color rgb="FFFF0000"/>
      <name val="Times New Roman"/>
      <family val="2"/>
    </font>
    <font>
      <b/>
      <sz val="11"/>
      <color theme="1"/>
      <name val="Times New Roman"/>
      <family val="2"/>
    </font>
    <font>
      <sz val="11"/>
      <color rgb="FF3F3F76"/>
      <name val="Times New Roman"/>
      <family val="2"/>
    </font>
    <font>
      <sz val="11"/>
      <color rgb="FFC00000"/>
      <name val="Arial"/>
      <family val="2"/>
    </font>
    <font>
      <sz val="11"/>
      <color rgb="FFC00000"/>
      <name val="PNP_Swiss"/>
      <family val="0"/>
    </font>
    <font>
      <sz val="11"/>
      <color rgb="FFFF0000"/>
      <name val="Arial"/>
      <family val="2"/>
    </font>
    <font>
      <sz val="11"/>
      <color rgb="FF0070C0"/>
      <name val="Arial"/>
      <family val="2"/>
    </font>
    <font>
      <sz val="11"/>
      <color theme="1"/>
      <name val="Arial"/>
      <family val="2"/>
    </font>
    <font>
      <sz val="12"/>
      <color rgb="FFC00000"/>
      <name val="Calibri"/>
      <family val="2"/>
    </font>
    <font>
      <sz val="12"/>
      <color theme="1"/>
      <name val="Calibri"/>
      <family val="2"/>
    </font>
    <font>
      <sz val="14"/>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20" borderId="1" applyNumberFormat="0" applyFont="0" applyAlignment="0" applyProtection="0"/>
    <xf numFmtId="0" fontId="61" fillId="21" borderId="0" applyNumberFormat="0" applyBorder="0" applyAlignment="0" applyProtection="0"/>
    <xf numFmtId="0" fontId="7"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2" fillId="28" borderId="2" applyNumberFormat="0" applyAlignment="0" applyProtection="0"/>
    <xf numFmtId="0" fontId="63" fillId="28" borderId="3" applyNumberFormat="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0" fillId="0" borderId="0">
      <alignment/>
      <protection/>
    </xf>
    <xf numFmtId="0" fontId="70" fillId="0" borderId="0">
      <alignment/>
      <protection/>
    </xf>
    <xf numFmtId="0" fontId="9"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71" fillId="0" borderId="7" applyNumberFormat="0" applyFill="0" applyAlignment="0" applyProtection="0"/>
    <xf numFmtId="0" fontId="8" fillId="0" borderId="0" applyNumberFormat="0" applyFill="0" applyBorder="0" applyAlignment="0" applyProtection="0"/>
    <xf numFmtId="0" fontId="72" fillId="31" borderId="8"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59">
    <xf numFmtId="0" fontId="0" fillId="0" borderId="0" xfId="0" applyAlignment="1">
      <alignment/>
    </xf>
    <xf numFmtId="4" fontId="2" fillId="0" borderId="0" xfId="0" applyNumberFormat="1" applyFont="1" applyFill="1" applyBorder="1" applyAlignment="1" applyProtection="1">
      <alignment horizontal="right" wrapText="1"/>
      <protection/>
    </xf>
    <xf numFmtId="0" fontId="3" fillId="0" borderId="0" xfId="0" applyFont="1" applyFill="1" applyBorder="1" applyAlignment="1" applyProtection="1">
      <alignment/>
      <protection/>
    </xf>
    <xf numFmtId="4" fontId="3" fillId="0" borderId="0" xfId="0" applyNumberFormat="1" applyFont="1" applyFill="1" applyBorder="1" applyAlignment="1" applyProtection="1">
      <alignment horizontal="right"/>
      <protection/>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vertical="center" wrapText="1"/>
    </xf>
    <xf numFmtId="0" fontId="2" fillId="0" borderId="0" xfId="0" applyNumberFormat="1" applyFont="1" applyFill="1" applyBorder="1" applyAlignment="1" applyProtection="1">
      <alignment horizontal="right" wrapText="1"/>
      <protection/>
    </xf>
    <xf numFmtId="4" fontId="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vertical="top" wrapText="1"/>
      <protection/>
    </xf>
    <xf numFmtId="4" fontId="3" fillId="0" borderId="0" xfId="53" applyNumberFormat="1" applyFont="1" applyFill="1" applyBorder="1" applyAlignment="1" applyProtection="1">
      <alignment horizontal="right"/>
      <protection/>
    </xf>
    <xf numFmtId="0" fontId="11" fillId="0" borderId="0" xfId="0" applyFont="1" applyAlignment="1">
      <alignment horizontal="right" vertical="center" wrapText="1"/>
    </xf>
    <xf numFmtId="0" fontId="4" fillId="0" borderId="0" xfId="0" applyFont="1" applyAlignment="1">
      <alignment horizontal="right" vertical="center" wrapText="1"/>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vertical="top"/>
    </xf>
    <xf numFmtId="49" fontId="2" fillId="0" borderId="0" xfId="0" applyNumberFormat="1" applyFont="1" applyFill="1" applyBorder="1" applyAlignment="1" applyProtection="1">
      <alignment horizontal="right" wrapText="1"/>
      <protection/>
    </xf>
    <xf numFmtId="0" fontId="0" fillId="0" borderId="0" xfId="0" applyFont="1" applyFill="1" applyAlignment="1">
      <alignment vertical="top"/>
    </xf>
    <xf numFmtId="0" fontId="0" fillId="0" borderId="0" xfId="0" applyFont="1" applyFill="1" applyAlignment="1">
      <alignment horizontal="right" vertical="top"/>
    </xf>
    <xf numFmtId="0" fontId="4" fillId="0" borderId="0" xfId="0" applyFont="1" applyAlignment="1">
      <alignment horizontal="right" vertical="center" wrapText="1"/>
    </xf>
    <xf numFmtId="0" fontId="7" fillId="0" borderId="0" xfId="35" applyAlignment="1" applyProtection="1">
      <alignment horizontal="right" vertical="center" wrapText="1"/>
      <protection/>
    </xf>
    <xf numFmtId="0" fontId="6" fillId="0" borderId="0" xfId="0" applyFont="1" applyAlignment="1">
      <alignment horizontal="right" vertical="center" wrapText="1"/>
    </xf>
    <xf numFmtId="0" fontId="12" fillId="0" borderId="0" xfId="0" applyFont="1" applyAlignment="1">
      <alignment horizontal="center" vertical="top"/>
    </xf>
    <xf numFmtId="0" fontId="0" fillId="0" borderId="0" xfId="0" applyNumberFormat="1" applyFont="1" applyBorder="1" applyAlignment="1" applyProtection="1">
      <alignment vertical="top" wrapText="1"/>
      <protection/>
    </xf>
    <xf numFmtId="49" fontId="3" fillId="0" borderId="0" xfId="44" applyNumberFormat="1" applyFont="1" applyFill="1" applyBorder="1" applyAlignment="1" applyProtection="1">
      <alignment horizontal="right" vertical="top"/>
      <protection/>
    </xf>
    <xf numFmtId="0" fontId="3" fillId="0" borderId="0" xfId="44" applyNumberFormat="1" applyFont="1" applyFill="1" applyBorder="1" applyAlignment="1" applyProtection="1">
      <alignment horizontal="right" wrapText="1"/>
      <protection/>
    </xf>
    <xf numFmtId="4" fontId="3" fillId="0" borderId="0" xfId="44" applyNumberFormat="1" applyFont="1" applyFill="1" applyBorder="1" applyAlignment="1" applyProtection="1">
      <alignment horizontal="right" wrapText="1"/>
      <protection/>
    </xf>
    <xf numFmtId="0" fontId="3" fillId="0" borderId="0" xfId="0" applyFont="1" applyAlignment="1">
      <alignment/>
    </xf>
    <xf numFmtId="0" fontId="3" fillId="0" borderId="0" xfId="0" applyFont="1" applyFill="1" applyBorder="1" applyAlignment="1" applyProtection="1">
      <alignment vertical="top"/>
      <protection/>
    </xf>
    <xf numFmtId="49" fontId="2" fillId="0" borderId="0" xfId="0" applyNumberFormat="1" applyFont="1" applyFill="1" applyBorder="1" applyAlignment="1" applyProtection="1">
      <alignment horizontal="right" vertical="top"/>
      <protection/>
    </xf>
    <xf numFmtId="49" fontId="2" fillId="0" borderId="0" xfId="0" applyNumberFormat="1" applyFont="1" applyFill="1" applyBorder="1" applyAlignment="1" applyProtection="1">
      <alignment vertical="top"/>
      <protection/>
    </xf>
    <xf numFmtId="4" fontId="3" fillId="0" borderId="0" xfId="0"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protection/>
    </xf>
    <xf numFmtId="0" fontId="19" fillId="0" borderId="0" xfId="0" applyFont="1" applyFill="1" applyBorder="1" applyAlignment="1" quotePrefix="1">
      <alignment horizontal="center" vertical="center" wrapText="1"/>
    </xf>
    <xf numFmtId="1" fontId="19" fillId="0" borderId="0" xfId="0" applyNumberFormat="1" applyFont="1" applyFill="1" applyBorder="1" applyAlignment="1" quotePrefix="1">
      <alignment horizontal="center" vertical="center" wrapText="1"/>
    </xf>
    <xf numFmtId="4" fontId="19" fillId="0" borderId="0" xfId="0" applyNumberFormat="1" applyFont="1" applyFill="1" applyBorder="1" applyAlignment="1" applyProtection="1" quotePrefix="1">
      <alignment horizontal="right" vertical="center" wrapText="1"/>
      <protection locked="0"/>
    </xf>
    <xf numFmtId="4" fontId="19" fillId="0" borderId="0" xfId="0" applyNumberFormat="1" applyFont="1" applyFill="1" applyBorder="1" applyAlignment="1" quotePrefix="1">
      <alignment horizontal="right" vertical="center" wrapText="1"/>
    </xf>
    <xf numFmtId="4" fontId="19" fillId="0" borderId="10" xfId="55" applyNumberFormat="1" applyFont="1" applyFill="1" applyBorder="1" applyAlignment="1">
      <alignment horizontal="right"/>
      <protection/>
    </xf>
    <xf numFmtId="4" fontId="19" fillId="0" borderId="0" xfId="55" applyNumberFormat="1" applyFont="1" applyFill="1" applyBorder="1" applyAlignment="1">
      <alignment horizontal="right"/>
      <protection/>
    </xf>
    <xf numFmtId="0" fontId="19" fillId="0" borderId="10" xfId="55" applyFont="1" applyFill="1" applyBorder="1" applyAlignment="1">
      <alignment horizontal="center"/>
      <protection/>
    </xf>
    <xf numFmtId="4" fontId="19" fillId="0" borderId="10" xfId="55" applyNumberFormat="1" applyFont="1" applyFill="1" applyBorder="1" applyAlignment="1">
      <alignment horizontal="center"/>
      <protection/>
    </xf>
    <xf numFmtId="4" fontId="19" fillId="0" borderId="10" xfId="0" applyNumberFormat="1" applyFont="1" applyFill="1" applyBorder="1" applyAlignment="1">
      <alignment horizontal="right"/>
    </xf>
    <xf numFmtId="0" fontId="19" fillId="0" borderId="0" xfId="0" applyFont="1" applyFill="1" applyBorder="1" applyAlignment="1">
      <alignment horizontal="center" wrapText="1"/>
    </xf>
    <xf numFmtId="4" fontId="19" fillId="0" borderId="0" xfId="0" applyNumberFormat="1" applyFont="1" applyFill="1" applyBorder="1" applyAlignment="1">
      <alignment/>
    </xf>
    <xf numFmtId="0" fontId="19" fillId="0" borderId="0" xfId="0" applyFont="1" applyFill="1" applyBorder="1" applyAlignment="1">
      <alignment wrapText="1"/>
    </xf>
    <xf numFmtId="0" fontId="19" fillId="0" borderId="0" xfId="55" applyFont="1" applyFill="1" applyBorder="1" applyAlignment="1">
      <alignment horizontal="center" vertical="center"/>
      <protection/>
    </xf>
    <xf numFmtId="3" fontId="19" fillId="0" borderId="0" xfId="55" applyNumberFormat="1" applyFont="1" applyFill="1" applyBorder="1" applyAlignment="1">
      <alignment horizontal="center" vertical="center"/>
      <protection/>
    </xf>
    <xf numFmtId="4" fontId="19" fillId="0" borderId="0" xfId="0" applyNumberFormat="1" applyFont="1" applyFill="1" applyBorder="1" applyAlignment="1">
      <alignment horizontal="right"/>
    </xf>
    <xf numFmtId="0" fontId="19" fillId="0" borderId="10" xfId="55" applyFont="1" applyFill="1" applyBorder="1" applyAlignment="1">
      <alignment horizontal="center" vertical="center"/>
      <protection/>
    </xf>
    <xf numFmtId="3" fontId="19" fillId="0" borderId="10" xfId="55" applyNumberFormat="1" applyFont="1" applyFill="1" applyBorder="1" applyAlignment="1">
      <alignment horizontal="center" vertical="center"/>
      <protection/>
    </xf>
    <xf numFmtId="0" fontId="19" fillId="0" borderId="0" xfId="0" applyFont="1" applyFill="1" applyBorder="1" applyAlignment="1">
      <alignment/>
    </xf>
    <xf numFmtId="4" fontId="19" fillId="0" borderId="0" xfId="0" applyNumberFormat="1" applyFont="1" applyFill="1" applyBorder="1" applyAlignment="1">
      <alignment horizontal="center"/>
    </xf>
    <xf numFmtId="4" fontId="19" fillId="0" borderId="0" xfId="0" applyNumberFormat="1" applyFont="1" applyFill="1" applyBorder="1" applyAlignment="1">
      <alignment horizontal="right"/>
    </xf>
    <xf numFmtId="0" fontId="30" fillId="0" borderId="0" xfId="0" applyFont="1" applyFill="1" applyBorder="1" applyAlignment="1">
      <alignment/>
    </xf>
    <xf numFmtId="0" fontId="19" fillId="0" borderId="0" xfId="0" applyFont="1" applyFill="1" applyAlignment="1">
      <alignment/>
    </xf>
    <xf numFmtId="0" fontId="19" fillId="0" borderId="0" xfId="0" applyFont="1" applyFill="1" applyAlignment="1">
      <alignment vertical="top"/>
    </xf>
    <xf numFmtId="178" fontId="19" fillId="0" borderId="0" xfId="0" applyNumberFormat="1" applyFont="1" applyFill="1" applyBorder="1" applyAlignment="1">
      <alignment wrapText="1"/>
    </xf>
    <xf numFmtId="4" fontId="19" fillId="0" borderId="0" xfId="0" applyNumberFormat="1" applyFont="1" applyFill="1" applyBorder="1" applyAlignment="1">
      <alignment wrapText="1"/>
    </xf>
    <xf numFmtId="0" fontId="19" fillId="0" borderId="0" xfId="55" applyFont="1" applyFill="1" applyBorder="1" applyAlignment="1">
      <alignment vertical="top" wrapText="1" shrinkToFit="1"/>
      <protection/>
    </xf>
    <xf numFmtId="0" fontId="19" fillId="0" borderId="0" xfId="0" applyFont="1" applyFill="1" applyBorder="1" applyAlignment="1">
      <alignment horizontal="center"/>
    </xf>
    <xf numFmtId="178" fontId="19" fillId="0" borderId="0" xfId="0" applyNumberFormat="1" applyFont="1" applyFill="1" applyBorder="1" applyAlignment="1">
      <alignment/>
    </xf>
    <xf numFmtId="0" fontId="19" fillId="0" borderId="0" xfId="0" applyFont="1" applyFill="1" applyBorder="1" applyAlignment="1">
      <alignment/>
    </xf>
    <xf numFmtId="178" fontId="19" fillId="0" borderId="0" xfId="0" applyNumberFormat="1" applyFont="1" applyFill="1" applyBorder="1" applyAlignment="1">
      <alignment/>
    </xf>
    <xf numFmtId="4" fontId="19" fillId="0" borderId="0" xfId="0" applyNumberFormat="1" applyFont="1" applyFill="1" applyBorder="1" applyAlignment="1">
      <alignment/>
    </xf>
    <xf numFmtId="4" fontId="19" fillId="0" borderId="0" xfId="0" applyNumberFormat="1" applyFont="1" applyFill="1" applyBorder="1" applyAlignment="1">
      <alignment/>
    </xf>
    <xf numFmtId="4" fontId="19" fillId="0" borderId="0" xfId="0" applyNumberFormat="1" applyFont="1" applyFill="1" applyBorder="1" applyAlignment="1">
      <alignment/>
    </xf>
    <xf numFmtId="0"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right" vertical="top"/>
      <protection/>
    </xf>
    <xf numFmtId="0" fontId="2" fillId="0" borderId="0" xfId="0" applyFont="1" applyFill="1" applyAlignment="1">
      <alignment horizontal="right" wrapText="1"/>
    </xf>
    <xf numFmtId="4" fontId="2" fillId="0" borderId="0" xfId="0" applyNumberFormat="1" applyFont="1" applyFill="1" applyAlignment="1">
      <alignment horizontal="right" wrapText="1"/>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right"/>
      <protection/>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center" vertical="top" wrapText="1"/>
    </xf>
    <xf numFmtId="4" fontId="3" fillId="0" borderId="0" xfId="0" applyNumberFormat="1" applyFont="1" applyFill="1" applyBorder="1" applyAlignment="1" applyProtection="1">
      <alignment horizontal="left" wrapText="1"/>
      <protection/>
    </xf>
    <xf numFmtId="0" fontId="0" fillId="0" borderId="0" xfId="0" applyFont="1" applyFill="1" applyAlignment="1">
      <alignment/>
    </xf>
    <xf numFmtId="4" fontId="3" fillId="0" borderId="0" xfId="0" applyNumberFormat="1" applyFont="1" applyFill="1" applyBorder="1" applyAlignment="1" applyProtection="1">
      <alignment horizontal="left" vertical="center" wrapText="1"/>
      <protection/>
    </xf>
    <xf numFmtId="4" fontId="3" fillId="0" borderId="0" xfId="0" applyNumberFormat="1" applyFont="1" applyFill="1" applyBorder="1" applyAlignment="1" applyProtection="1">
      <alignment horizontal="center" wrapText="1"/>
      <protection/>
    </xf>
    <xf numFmtId="0" fontId="0" fillId="0" borderId="0" xfId="53" applyFont="1" applyFill="1" applyBorder="1" applyAlignment="1" applyProtection="1">
      <alignment vertical="top"/>
      <protection/>
    </xf>
    <xf numFmtId="0" fontId="3" fillId="0" borderId="0" xfId="53" applyFont="1" applyFill="1" applyAlignment="1">
      <alignment horizontal="right" vertical="top" wrapText="1"/>
      <protection/>
    </xf>
    <xf numFmtId="0" fontId="3" fillId="0" borderId="0" xfId="53" applyFont="1" applyFill="1" applyAlignment="1">
      <alignment horizontal="right"/>
      <protection/>
    </xf>
    <xf numFmtId="4" fontId="3" fillId="0" borderId="0" xfId="53" applyNumberFormat="1" applyFont="1" applyFill="1">
      <alignment/>
      <protection/>
    </xf>
    <xf numFmtId="0" fontId="3" fillId="0" borderId="0" xfId="53" applyFont="1" applyFill="1" applyAlignment="1">
      <alignment horizontal="right" vertical="top"/>
      <protection/>
    </xf>
    <xf numFmtId="4" fontId="3" fillId="0" borderId="0" xfId="0" applyNumberFormat="1" applyFont="1" applyFill="1" applyBorder="1" applyAlignment="1" applyProtection="1">
      <alignment horizontal="right" vertical="center" wrapText="1"/>
      <protection/>
    </xf>
    <xf numFmtId="0" fontId="12" fillId="0" borderId="0" xfId="0" applyFont="1" applyAlignment="1">
      <alignment horizontal="center"/>
    </xf>
    <xf numFmtId="0" fontId="12" fillId="0" borderId="0" xfId="0" applyFont="1" applyAlignment="1">
      <alignment/>
    </xf>
    <xf numFmtId="0" fontId="12" fillId="0" borderId="0" xfId="0" applyFont="1" applyAlignment="1">
      <alignment/>
    </xf>
    <xf numFmtId="2" fontId="12" fillId="0" borderId="0" xfId="0" applyNumberFormat="1" applyFont="1" applyAlignment="1">
      <alignment/>
    </xf>
    <xf numFmtId="2" fontId="12" fillId="0" borderId="0" xfId="0" applyNumberFormat="1" applyFont="1" applyAlignment="1">
      <alignment horizontal="right"/>
    </xf>
    <xf numFmtId="0" fontId="12" fillId="0" borderId="0" xfId="0" applyFont="1" applyAlignment="1">
      <alignment horizontal="justify" vertical="top"/>
    </xf>
    <xf numFmtId="0" fontId="12" fillId="0" borderId="0" xfId="0" applyFont="1" applyAlignment="1">
      <alignment horizontal="justify" vertical="top"/>
    </xf>
    <xf numFmtId="0" fontId="12" fillId="0" borderId="0" xfId="0" applyFont="1" applyAlignment="1">
      <alignment/>
    </xf>
    <xf numFmtId="2" fontId="12" fillId="0" borderId="0" xfId="0" applyNumberFormat="1" applyFont="1" applyAlignment="1">
      <alignment/>
    </xf>
    <xf numFmtId="2" fontId="12" fillId="0" borderId="0" xfId="0" applyNumberFormat="1" applyFont="1" applyAlignment="1">
      <alignment/>
    </xf>
    <xf numFmtId="0" fontId="12" fillId="0" borderId="0" xfId="0" applyFont="1" applyAlignment="1">
      <alignment horizontal="left"/>
    </xf>
    <xf numFmtId="0" fontId="3" fillId="0" borderId="0" xfId="0" applyFont="1" applyAlignment="1">
      <alignment horizontal="justify" vertical="top" wrapText="1"/>
    </xf>
    <xf numFmtId="2" fontId="77" fillId="0" borderId="0" xfId="0" applyNumberFormat="1" applyFont="1" applyAlignment="1">
      <alignment horizontal="center" vertical="center"/>
    </xf>
    <xf numFmtId="0" fontId="22" fillId="0" borderId="0" xfId="0" applyFont="1" applyAlignment="1">
      <alignment horizontal="justify" vertical="top"/>
    </xf>
    <xf numFmtId="0" fontId="23" fillId="0" borderId="0" xfId="0" applyFont="1" applyAlignment="1">
      <alignment/>
    </xf>
    <xf numFmtId="2" fontId="77" fillId="0" borderId="0" xfId="0" applyNumberFormat="1" applyFont="1" applyAlignment="1">
      <alignment/>
    </xf>
    <xf numFmtId="0" fontId="23" fillId="0" borderId="0" xfId="0" applyFont="1" applyAlignment="1">
      <alignment horizontal="justify" vertical="top"/>
    </xf>
    <xf numFmtId="0" fontId="12" fillId="0" borderId="0" xfId="0" applyFont="1" applyAlignment="1">
      <alignment horizontal="justify" vertical="top" wrapText="1"/>
    </xf>
    <xf numFmtId="2" fontId="77" fillId="0" borderId="0" xfId="0" applyNumberFormat="1" applyFont="1" applyAlignment="1">
      <alignment horizontal="center" vertical="center" wrapText="1"/>
    </xf>
    <xf numFmtId="0" fontId="12" fillId="0" borderId="0" xfId="0" applyFont="1" applyAlignment="1">
      <alignment horizontal="justify"/>
    </xf>
    <xf numFmtId="2" fontId="77" fillId="0" borderId="0" xfId="0" applyNumberFormat="1" applyFont="1" applyAlignment="1">
      <alignment horizontal="center" vertical="center"/>
    </xf>
    <xf numFmtId="2" fontId="3" fillId="0" borderId="0" xfId="0" applyNumberFormat="1" applyFont="1" applyAlignment="1">
      <alignment/>
    </xf>
    <xf numFmtId="0" fontId="12" fillId="0" borderId="0" xfId="0" applyFont="1" applyAlignment="1">
      <alignment horizontal="left" vertical="top" wrapText="1"/>
    </xf>
    <xf numFmtId="0" fontId="12" fillId="0" borderId="0" xfId="0" applyFont="1" applyAlignment="1">
      <alignment horizontal="justify" vertical="top" wrapText="1"/>
    </xf>
    <xf numFmtId="0" fontId="3" fillId="0" borderId="0" xfId="0" applyFont="1" applyAlignment="1">
      <alignment horizontal="justify" vertical="top"/>
    </xf>
    <xf numFmtId="0" fontId="12" fillId="0" borderId="0" xfId="0" applyFont="1" applyAlignment="1">
      <alignment horizontal="right" vertical="top"/>
    </xf>
    <xf numFmtId="0" fontId="3" fillId="0" borderId="0" xfId="0" applyFont="1" applyAlignment="1">
      <alignment horizontal="justify" vertical="top"/>
    </xf>
    <xf numFmtId="0" fontId="3" fillId="0" borderId="0" xfId="0" applyFont="1" applyAlignment="1">
      <alignment/>
    </xf>
    <xf numFmtId="2" fontId="77" fillId="0" borderId="0" xfId="0" applyNumberFormat="1" applyFont="1" applyAlignment="1">
      <alignment horizontal="center" vertical="center" wrapText="1"/>
    </xf>
    <xf numFmtId="0" fontId="22" fillId="0" borderId="0" xfId="0" applyFont="1" applyAlignment="1">
      <alignment horizontal="justify"/>
    </xf>
    <xf numFmtId="2" fontId="23" fillId="0" borderId="0" xfId="0" applyNumberFormat="1" applyFont="1" applyAlignment="1">
      <alignment/>
    </xf>
    <xf numFmtId="0" fontId="25" fillId="0" borderId="0" xfId="0" applyFont="1" applyAlignment="1">
      <alignment horizontal="justify" vertical="top"/>
    </xf>
    <xf numFmtId="0" fontId="3" fillId="0" borderId="0" xfId="0" applyFont="1" applyAlignment="1">
      <alignment/>
    </xf>
    <xf numFmtId="2" fontId="12" fillId="0" borderId="0" xfId="0" applyNumberFormat="1" applyFont="1" applyAlignment="1">
      <alignment/>
    </xf>
    <xf numFmtId="2" fontId="3" fillId="0" borderId="0" xfId="0" applyNumberFormat="1" applyFont="1" applyAlignment="1">
      <alignment/>
    </xf>
    <xf numFmtId="0" fontId="12" fillId="0" borderId="0" xfId="0" applyFont="1" applyAlignment="1">
      <alignment/>
    </xf>
    <xf numFmtId="2" fontId="12" fillId="0" borderId="0" xfId="0" applyNumberFormat="1" applyFont="1" applyAlignment="1">
      <alignment horizontal="right"/>
    </xf>
    <xf numFmtId="2" fontId="12" fillId="0" borderId="0" xfId="0" applyNumberFormat="1" applyFont="1" applyAlignment="1">
      <alignment horizontal="left" wrapText="1"/>
    </xf>
    <xf numFmtId="0" fontId="77" fillId="0" borderId="0" xfId="0" applyFont="1" applyAlignment="1">
      <alignment horizontal="center" vertical="center"/>
    </xf>
    <xf numFmtId="0" fontId="3" fillId="0" borderId="0" xfId="0" applyFont="1" applyBorder="1" applyAlignment="1">
      <alignment/>
    </xf>
    <xf numFmtId="0" fontId="3" fillId="0" borderId="0" xfId="0" applyFont="1" applyBorder="1" applyAlignment="1">
      <alignment horizontal="justify" vertical="top"/>
    </xf>
    <xf numFmtId="2" fontId="3"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horizontal="justify" vertical="top" wrapText="1"/>
    </xf>
    <xf numFmtId="0" fontId="3" fillId="0" borderId="0" xfId="0" applyFont="1" applyBorder="1" applyAlignment="1">
      <alignment horizontal="left"/>
    </xf>
    <xf numFmtId="0" fontId="3" fillId="0" borderId="0" xfId="0" applyFont="1" applyBorder="1" applyAlignment="1" quotePrefix="1">
      <alignment horizontal="justify" vertical="top" wrapText="1"/>
    </xf>
    <xf numFmtId="0" fontId="3" fillId="0" borderId="0" xfId="0" applyFont="1" applyBorder="1" applyAlignment="1">
      <alignment horizontal="center" vertical="center" wrapText="1"/>
    </xf>
    <xf numFmtId="0" fontId="7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quotePrefix="1">
      <alignment horizontal="justify" vertical="top" wrapText="1"/>
    </xf>
    <xf numFmtId="0" fontId="22" fillId="0" borderId="0" xfId="0" applyFont="1" applyBorder="1" applyAlignment="1">
      <alignment horizontal="justify" vertical="top"/>
    </xf>
    <xf numFmtId="2" fontId="77" fillId="0" borderId="0" xfId="0" applyNumberFormat="1" applyFont="1" applyBorder="1" applyAlignment="1">
      <alignment/>
    </xf>
    <xf numFmtId="0" fontId="3" fillId="0" borderId="0" xfId="0" applyFont="1" applyBorder="1" applyAlignment="1">
      <alignment horizontal="justify" vertical="top" wrapText="1"/>
    </xf>
    <xf numFmtId="0" fontId="22" fillId="0" borderId="0" xfId="0" applyFont="1" applyBorder="1" applyAlignment="1">
      <alignment/>
    </xf>
    <xf numFmtId="2" fontId="12" fillId="0" borderId="0" xfId="0" applyNumberFormat="1" applyFont="1" applyAlignment="1">
      <alignment horizontal="justify" vertical="top" wrapText="1"/>
    </xf>
    <xf numFmtId="0" fontId="12" fillId="0" borderId="0" xfId="0" applyFont="1" applyAlignment="1">
      <alignment horizontal="left"/>
    </xf>
    <xf numFmtId="0" fontId="23" fillId="0" borderId="0" xfId="0" applyFont="1" applyAlignment="1">
      <alignment horizontal="justify" vertical="top" wrapText="1"/>
    </xf>
    <xf numFmtId="0" fontId="12" fillId="0" borderId="0" xfId="0" applyFont="1" applyAlignment="1">
      <alignment horizontal="right" vertical="top"/>
    </xf>
    <xf numFmtId="0" fontId="22" fillId="0" borderId="0" xfId="0" applyFont="1" applyAlignment="1">
      <alignment horizontal="justify" vertical="top"/>
    </xf>
    <xf numFmtId="2" fontId="78" fillId="0" borderId="0" xfId="0" applyNumberFormat="1" applyFont="1" applyAlignment="1">
      <alignment horizontal="center" vertical="center" wrapText="1"/>
    </xf>
    <xf numFmtId="0" fontId="22" fillId="0" borderId="0" xfId="0" applyFont="1" applyAlignment="1">
      <alignment/>
    </xf>
    <xf numFmtId="2" fontId="22" fillId="0" borderId="0" xfId="0" applyNumberFormat="1" applyFont="1" applyAlignment="1">
      <alignment/>
    </xf>
    <xf numFmtId="0" fontId="3" fillId="0" borderId="0" xfId="0" applyFont="1" applyAlignment="1">
      <alignment horizontal="left"/>
    </xf>
    <xf numFmtId="0" fontId="23" fillId="0" borderId="0" xfId="0" applyFont="1" applyAlignment="1">
      <alignment horizontal="right" vertical="top"/>
    </xf>
    <xf numFmtId="2" fontId="12" fillId="0" borderId="0" xfId="0" applyNumberFormat="1" applyFont="1" applyAlignment="1">
      <alignment horizontal="left"/>
    </xf>
    <xf numFmtId="2" fontId="3" fillId="0" borderId="0" xfId="0" applyNumberFormat="1" applyFont="1" applyBorder="1" applyAlignment="1">
      <alignment horizontal="right"/>
    </xf>
    <xf numFmtId="4" fontId="12" fillId="0" borderId="0" xfId="0" applyNumberFormat="1" applyFont="1" applyAlignment="1">
      <alignment/>
    </xf>
    <xf numFmtId="4" fontId="12" fillId="0" borderId="0" xfId="0" applyNumberFormat="1" applyFont="1" applyAlignment="1">
      <alignment horizontal="right"/>
    </xf>
    <xf numFmtId="4" fontId="12" fillId="0" borderId="0" xfId="0" applyNumberFormat="1" applyFont="1" applyAlignment="1">
      <alignment horizontal="right"/>
    </xf>
    <xf numFmtId="4" fontId="12" fillId="0" borderId="0" xfId="0" applyNumberFormat="1" applyFont="1" applyAlignment="1">
      <alignment/>
    </xf>
    <xf numFmtId="4" fontId="3" fillId="0" borderId="0" xfId="0" applyNumberFormat="1" applyFont="1" applyAlignment="1">
      <alignment/>
    </xf>
    <xf numFmtId="0" fontId="3" fillId="0" borderId="0" xfId="0" applyFont="1" applyBorder="1" applyAlignment="1">
      <alignment horizontal="right" vertical="top"/>
    </xf>
    <xf numFmtId="180" fontId="12" fillId="0" borderId="0" xfId="0" applyNumberFormat="1" applyFont="1" applyAlignment="1">
      <alignment horizontal="right" vertical="top"/>
    </xf>
    <xf numFmtId="0" fontId="27" fillId="0" borderId="0" xfId="0" applyFont="1" applyAlignment="1">
      <alignment horizontal="right" vertical="top"/>
    </xf>
    <xf numFmtId="0" fontId="12" fillId="0" borderId="0" xfId="0" applyFont="1" applyAlignment="1">
      <alignment horizontal="right"/>
    </xf>
    <xf numFmtId="0" fontId="12" fillId="0" borderId="0" xfId="0" applyFont="1" applyAlignment="1">
      <alignment vertical="top"/>
    </xf>
    <xf numFmtId="4" fontId="79" fillId="0" borderId="0" xfId="0" applyNumberFormat="1" applyFont="1" applyAlignment="1">
      <alignment/>
    </xf>
    <xf numFmtId="0" fontId="80" fillId="0" borderId="0" xfId="0" applyFont="1" applyAlignment="1">
      <alignment horizontal="justify" vertical="top"/>
    </xf>
    <xf numFmtId="0" fontId="3" fillId="0" borderId="10" xfId="55" applyFont="1" applyFill="1" applyBorder="1" applyAlignment="1">
      <alignment horizontal="left" vertical="top" wrapText="1"/>
      <protection/>
    </xf>
    <xf numFmtId="0" fontId="3" fillId="0" borderId="0" xfId="0" applyFont="1" applyFill="1" applyBorder="1" applyAlignment="1">
      <alignment wrapText="1"/>
    </xf>
    <xf numFmtId="0" fontId="3" fillId="0" borderId="0" xfId="55" applyFont="1" applyFill="1" applyBorder="1" applyAlignment="1">
      <alignment horizontal="left" vertical="center" wrapText="1"/>
      <protection/>
    </xf>
    <xf numFmtId="0" fontId="3" fillId="0" borderId="10" xfId="55" applyFont="1" applyFill="1" applyBorder="1" applyAlignment="1">
      <alignment horizontal="left" vertical="center" wrapText="1"/>
      <protection/>
    </xf>
    <xf numFmtId="0" fontId="12" fillId="0" borderId="10" xfId="0" applyFont="1" applyFill="1" applyBorder="1" applyAlignment="1">
      <alignment vertical="top" wrapText="1"/>
    </xf>
    <xf numFmtId="0" fontId="3" fillId="0" borderId="0" xfId="0" applyFont="1" applyFill="1" applyBorder="1" applyAlignment="1">
      <alignment/>
    </xf>
    <xf numFmtId="0" fontId="3" fillId="0" borderId="0" xfId="55" applyFont="1" applyFill="1" applyBorder="1" applyAlignment="1">
      <alignment horizontal="left" vertical="top" wrapText="1"/>
      <protection/>
    </xf>
    <xf numFmtId="0" fontId="3" fillId="0" borderId="0" xfId="55" applyFont="1" applyFill="1" applyBorder="1" applyAlignment="1">
      <alignment vertical="top" wrapText="1" shrinkToFit="1"/>
      <protection/>
    </xf>
    <xf numFmtId="0" fontId="3" fillId="0" borderId="0" xfId="0" applyFont="1" applyFill="1" applyBorder="1" applyAlignment="1">
      <alignment horizontal="center"/>
    </xf>
    <xf numFmtId="0" fontId="19"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8" fillId="0" borderId="0" xfId="0" applyFont="1" applyFill="1" applyBorder="1" applyAlignment="1">
      <alignment horizontal="center" wrapText="1"/>
    </xf>
    <xf numFmtId="0" fontId="18" fillId="0" borderId="0" xfId="0" applyFont="1" applyFill="1" applyBorder="1" applyAlignment="1">
      <alignment wrapText="1"/>
    </xf>
    <xf numFmtId="0" fontId="19" fillId="0" borderId="0" xfId="0" applyFont="1" applyFill="1" applyAlignment="1">
      <alignment/>
    </xf>
    <xf numFmtId="0" fontId="3" fillId="0" borderId="0" xfId="0" applyFont="1" applyFill="1" applyAlignment="1">
      <alignment horizontal="justify" vertical="top"/>
    </xf>
    <xf numFmtId="0" fontId="19" fillId="0" borderId="0" xfId="0" applyFont="1" applyFill="1" applyAlignment="1">
      <alignment horizontal="center"/>
    </xf>
    <xf numFmtId="0" fontId="3" fillId="0" borderId="0" xfId="0" applyFont="1" applyFill="1" applyAlignment="1">
      <alignment horizontal="justify" vertical="top" wrapText="1"/>
    </xf>
    <xf numFmtId="0" fontId="3" fillId="0" borderId="10" xfId="0" applyFont="1" applyFill="1" applyBorder="1" applyAlignment="1">
      <alignment horizontal="justify" vertical="top"/>
    </xf>
    <xf numFmtId="0" fontId="19" fillId="0" borderId="10" xfId="0" applyFont="1" applyFill="1" applyBorder="1" applyAlignment="1">
      <alignment horizontal="center"/>
    </xf>
    <xf numFmtId="4" fontId="19" fillId="0" borderId="10" xfId="0" applyNumberFormat="1" applyFont="1" applyFill="1" applyBorder="1" applyAlignment="1">
      <alignment horizontal="right"/>
    </xf>
    <xf numFmtId="0" fontId="3" fillId="0" borderId="0" xfId="0" applyFont="1" applyFill="1" applyBorder="1" applyAlignment="1">
      <alignment horizontal="justify" vertical="top"/>
    </xf>
    <xf numFmtId="0" fontId="81" fillId="0" borderId="10" xfId="0" applyFont="1" applyFill="1" applyBorder="1" applyAlignment="1">
      <alignment/>
    </xf>
    <xf numFmtId="0" fontId="19" fillId="0" borderId="10" xfId="0" applyFont="1" applyFill="1" applyBorder="1" applyAlignment="1">
      <alignment horizontal="center"/>
    </xf>
    <xf numFmtId="4" fontId="19" fillId="0" borderId="10" xfId="0" applyNumberFormat="1" applyFont="1" applyFill="1" applyBorder="1" applyAlignment="1">
      <alignment horizontal="center" vertical="center"/>
    </xf>
    <xf numFmtId="186" fontId="20" fillId="0" borderId="10" xfId="54" applyNumberFormat="1" applyFont="1" applyFill="1" applyBorder="1">
      <alignment/>
      <protection/>
    </xf>
    <xf numFmtId="186" fontId="20" fillId="0" borderId="0" xfId="54" applyNumberFormat="1" applyFont="1" applyFill="1" applyBorder="1">
      <alignment/>
      <protection/>
    </xf>
    <xf numFmtId="0" fontId="3" fillId="0" borderId="10" xfId="0" applyFont="1" applyFill="1" applyBorder="1" applyAlignment="1">
      <alignment/>
    </xf>
    <xf numFmtId="0" fontId="12" fillId="0" borderId="0" xfId="0" applyFont="1" applyFill="1" applyAlignment="1">
      <alignment/>
    </xf>
    <xf numFmtId="0" fontId="20" fillId="0" borderId="0" xfId="0" applyFont="1" applyFill="1" applyAlignment="1">
      <alignment horizontal="center"/>
    </xf>
    <xf numFmtId="0" fontId="20" fillId="0" borderId="0" xfId="0" applyFont="1" applyFill="1" applyAlignment="1">
      <alignment/>
    </xf>
    <xf numFmtId="0" fontId="82" fillId="0" borderId="0" xfId="0" applyFont="1" applyFill="1" applyAlignment="1">
      <alignment wrapText="1"/>
    </xf>
    <xf numFmtId="0" fontId="12" fillId="0" borderId="10" xfId="0" applyFont="1" applyFill="1" applyBorder="1" applyAlignment="1">
      <alignment/>
    </xf>
    <xf numFmtId="0" fontId="20" fillId="0" borderId="10" xfId="0" applyFont="1" applyFill="1" applyBorder="1" applyAlignment="1">
      <alignment horizontal="center"/>
    </xf>
    <xf numFmtId="0" fontId="82" fillId="0" borderId="0" xfId="0" applyFont="1" applyFill="1" applyAlignment="1">
      <alignment/>
    </xf>
    <xf numFmtId="4" fontId="19" fillId="0" borderId="0" xfId="0" applyNumberFormat="1" applyFont="1" applyFill="1" applyAlignment="1">
      <alignment horizontal="right"/>
    </xf>
    <xf numFmtId="0" fontId="3" fillId="0" borderId="10" xfId="57" applyFont="1" applyFill="1" applyBorder="1" applyAlignment="1">
      <alignment horizontal="justify" vertical="top"/>
      <protection/>
    </xf>
    <xf numFmtId="0" fontId="19" fillId="0" borderId="10" xfId="56" applyFont="1" applyFill="1" applyBorder="1" applyAlignment="1">
      <alignment horizontal="center"/>
      <protection/>
    </xf>
    <xf numFmtId="4" fontId="19" fillId="0" borderId="10" xfId="0" applyNumberFormat="1" applyFont="1" applyFill="1" applyBorder="1" applyAlignment="1">
      <alignment/>
    </xf>
    <xf numFmtId="0" fontId="3" fillId="0" borderId="0" xfId="57" applyFont="1" applyFill="1" applyBorder="1" applyAlignment="1">
      <alignment horizontal="justify" vertical="top"/>
      <protection/>
    </xf>
    <xf numFmtId="0" fontId="19" fillId="0" borderId="0" xfId="56" applyFont="1" applyFill="1" applyBorder="1" applyAlignment="1">
      <alignment horizontal="center"/>
      <protection/>
    </xf>
    <xf numFmtId="0" fontId="3" fillId="0" borderId="0" xfId="52" applyFont="1" applyFill="1" applyAlignment="1">
      <alignment horizontal="left" vertical="top" wrapText="1"/>
      <protection/>
    </xf>
    <xf numFmtId="0" fontId="0" fillId="0" borderId="0" xfId="0" applyFont="1" applyFill="1" applyBorder="1" applyAlignment="1">
      <alignment/>
    </xf>
    <xf numFmtId="0" fontId="12" fillId="0" borderId="0" xfId="0" applyFont="1" applyFill="1" applyAlignment="1">
      <alignment horizontal="left"/>
    </xf>
    <xf numFmtId="0" fontId="12" fillId="0" borderId="10" xfId="0" applyFont="1" applyFill="1" applyBorder="1" applyAlignment="1">
      <alignment horizontal="left"/>
    </xf>
    <xf numFmtId="0" fontId="12" fillId="0" borderId="0" xfId="0" applyFont="1" applyFill="1" applyBorder="1" applyAlignment="1">
      <alignment/>
    </xf>
    <xf numFmtId="4" fontId="19" fillId="0" borderId="10" xfId="0" applyNumberFormat="1" applyFont="1" applyFill="1" applyBorder="1" applyAlignment="1">
      <alignment horizontal="right"/>
    </xf>
    <xf numFmtId="178" fontId="19" fillId="0" borderId="0" xfId="0" applyNumberFormat="1" applyFont="1" applyFill="1" applyBorder="1" applyAlignment="1">
      <alignment horizontal="center" wrapText="1"/>
    </xf>
    <xf numFmtId="4" fontId="19" fillId="0" borderId="0" xfId="0" applyNumberFormat="1" applyFont="1" applyFill="1" applyBorder="1" applyAlignment="1">
      <alignment vertical="top" wrapText="1"/>
    </xf>
    <xf numFmtId="0" fontId="19" fillId="0" borderId="0" xfId="0" applyFont="1" applyFill="1" applyAlignment="1">
      <alignment/>
    </xf>
    <xf numFmtId="178" fontId="19" fillId="0" borderId="0" xfId="0" applyNumberFormat="1" applyFont="1" applyFill="1" applyAlignment="1">
      <alignment/>
    </xf>
    <xf numFmtId="4" fontId="19" fillId="0" borderId="0" xfId="0" applyNumberFormat="1" applyFont="1" applyFill="1" applyAlignment="1">
      <alignment/>
    </xf>
    <xf numFmtId="4" fontId="19" fillId="0" borderId="0" xfId="0" applyNumberFormat="1" applyFont="1" applyFill="1" applyAlignment="1">
      <alignment/>
    </xf>
    <xf numFmtId="0" fontId="3" fillId="0" borderId="0" xfId="0" applyNumberFormat="1" applyFont="1" applyFill="1" applyBorder="1" applyAlignment="1">
      <alignment vertical="top" wrapText="1"/>
    </xf>
    <xf numFmtId="0" fontId="12" fillId="0" borderId="0" xfId="0" applyNumberFormat="1" applyFont="1" applyFill="1" applyBorder="1" applyAlignment="1">
      <alignment vertical="top" wrapText="1"/>
    </xf>
    <xf numFmtId="0" fontId="3" fillId="0" borderId="0" xfId="0" applyNumberFormat="1" applyFont="1" applyFill="1" applyAlignment="1">
      <alignment vertical="top" wrapText="1"/>
    </xf>
    <xf numFmtId="0" fontId="12"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left" vertical="top" wrapText="1"/>
    </xf>
    <xf numFmtId="49" fontId="12" fillId="0" borderId="0" xfId="0" applyNumberFormat="1" applyFont="1" applyFill="1" applyBorder="1" applyAlignment="1">
      <alignment vertical="top" wrapText="1"/>
    </xf>
    <xf numFmtId="0" fontId="3" fillId="0" borderId="0" xfId="0" applyFont="1" applyFill="1" applyAlignment="1">
      <alignment vertical="top"/>
    </xf>
    <xf numFmtId="0" fontId="12" fillId="0" borderId="0" xfId="0" applyFont="1" applyFill="1" applyAlignment="1">
      <alignment vertical="top" wrapText="1"/>
    </xf>
    <xf numFmtId="49" fontId="12" fillId="0" borderId="0" xfId="0" applyNumberFormat="1" applyFont="1" applyFill="1" applyBorder="1" applyAlignment="1">
      <alignment horizontal="left" vertical="top" wrapText="1"/>
    </xf>
    <xf numFmtId="0" fontId="3" fillId="0" borderId="0" xfId="0" applyFont="1" applyFill="1" applyAlignment="1">
      <alignment vertical="distributed"/>
    </xf>
    <xf numFmtId="0" fontId="12" fillId="0" borderId="0" xfId="0" applyNumberFormat="1" applyFont="1" applyFill="1" applyAlignment="1">
      <alignment vertical="top" wrapText="1"/>
    </xf>
    <xf numFmtId="0" fontId="16" fillId="0" borderId="0" xfId="0" applyNumberFormat="1" applyFont="1" applyFill="1" applyAlignment="1">
      <alignment vertical="top" wrapText="1"/>
    </xf>
    <xf numFmtId="0" fontId="3" fillId="0" borderId="0" xfId="0" applyNumberFormat="1" applyFont="1" applyFill="1" applyAlignment="1">
      <alignment horizontal="right" vertical="top" wrapText="1"/>
    </xf>
    <xf numFmtId="0" fontId="3" fillId="0" borderId="12" xfId="0" applyNumberFormat="1" applyFont="1" applyFill="1" applyBorder="1" applyAlignment="1">
      <alignment vertical="top" wrapText="1"/>
    </xf>
    <xf numFmtId="0" fontId="3" fillId="0" borderId="13" xfId="0" applyNumberFormat="1" applyFont="1" applyFill="1" applyBorder="1" applyAlignment="1">
      <alignment vertical="top" wrapText="1"/>
    </xf>
    <xf numFmtId="178" fontId="3" fillId="0" borderId="0" xfId="0" applyNumberFormat="1" applyFont="1" applyFill="1" applyAlignment="1">
      <alignment horizontal="right" vertical="distributed"/>
    </xf>
    <xf numFmtId="178" fontId="12" fillId="0" borderId="0" xfId="0" applyNumberFormat="1" applyFont="1" applyFill="1" applyBorder="1" applyAlignment="1">
      <alignment horizontal="right"/>
    </xf>
    <xf numFmtId="178" fontId="12" fillId="0" borderId="0" xfId="0" applyNumberFormat="1" applyFont="1" applyFill="1" applyBorder="1" applyAlignment="1">
      <alignment horizontal="right" vertical="center"/>
    </xf>
    <xf numFmtId="178" fontId="12" fillId="0" borderId="0" xfId="0" applyNumberFormat="1" applyFont="1" applyFill="1" applyBorder="1" applyAlignment="1">
      <alignment horizontal="right" vertical="top"/>
    </xf>
    <xf numFmtId="178" fontId="3" fillId="0" borderId="0" xfId="0" applyNumberFormat="1" applyFont="1" applyFill="1" applyAlignment="1">
      <alignment horizontal="right"/>
    </xf>
    <xf numFmtId="0" fontId="12" fillId="0" borderId="0" xfId="0" applyFont="1" applyFill="1" applyBorder="1" applyAlignment="1">
      <alignment horizontal="right"/>
    </xf>
    <xf numFmtId="49" fontId="12" fillId="0" borderId="0" xfId="0" applyNumberFormat="1" applyFont="1" applyFill="1" applyBorder="1" applyAlignment="1">
      <alignment horizontal="right"/>
    </xf>
    <xf numFmtId="49" fontId="12" fillId="0" borderId="0" xfId="0" applyNumberFormat="1" applyFont="1" applyFill="1" applyBorder="1" applyAlignment="1">
      <alignment horizontal="left" vertical="top"/>
    </xf>
    <xf numFmtId="0" fontId="12" fillId="0" borderId="0" xfId="0" applyFont="1" applyFill="1" applyBorder="1" applyAlignment="1">
      <alignment horizontal="right" wrapText="1"/>
    </xf>
    <xf numFmtId="49" fontId="12" fillId="0" borderId="0" xfId="0" applyNumberFormat="1" applyFont="1" applyFill="1" applyBorder="1" applyAlignment="1">
      <alignment horizontal="right" wrapText="1"/>
    </xf>
    <xf numFmtId="178" fontId="3" fillId="0" borderId="14" xfId="0" applyNumberFormat="1" applyFont="1" applyFill="1" applyBorder="1" applyAlignment="1">
      <alignment horizontal="right" vertical="distributed"/>
    </xf>
    <xf numFmtId="178" fontId="3" fillId="0" borderId="15" xfId="0" applyNumberFormat="1" applyFont="1" applyFill="1" applyBorder="1" applyAlignment="1">
      <alignment horizontal="right" vertical="distributed"/>
    </xf>
    <xf numFmtId="0" fontId="12" fillId="0" borderId="0" xfId="0" applyFont="1" applyFill="1" applyBorder="1" applyAlignment="1">
      <alignment horizontal="left"/>
    </xf>
    <xf numFmtId="178" fontId="3" fillId="0" borderId="0" xfId="0" applyNumberFormat="1" applyFont="1" applyFill="1" applyAlignment="1">
      <alignment/>
    </xf>
    <xf numFmtId="178" fontId="3" fillId="0" borderId="0" xfId="0" applyNumberFormat="1" applyFont="1" applyFill="1" applyAlignment="1">
      <alignment wrapText="1"/>
    </xf>
    <xf numFmtId="0" fontId="3" fillId="0" borderId="16" xfId="0" applyNumberFormat="1" applyFont="1" applyFill="1" applyBorder="1" applyAlignment="1">
      <alignment vertical="top" wrapText="1"/>
    </xf>
    <xf numFmtId="178" fontId="3" fillId="0" borderId="0" xfId="0" applyNumberFormat="1" applyFont="1" applyFill="1" applyBorder="1" applyAlignment="1">
      <alignment horizontal="right" vertical="distributed"/>
    </xf>
    <xf numFmtId="4" fontId="3" fillId="0" borderId="0" xfId="0" applyNumberFormat="1" applyFont="1" applyFill="1" applyAlignment="1" applyProtection="1">
      <alignment/>
      <protection hidden="1"/>
    </xf>
    <xf numFmtId="181" fontId="3" fillId="0" borderId="0" xfId="0" applyNumberFormat="1" applyFont="1" applyFill="1" applyAlignment="1">
      <alignment vertical="distributed"/>
    </xf>
    <xf numFmtId="181" fontId="3" fillId="0" borderId="0" xfId="0" applyNumberFormat="1" applyFont="1" applyFill="1" applyAlignment="1">
      <alignment horizontal="center" vertical="distributed"/>
    </xf>
    <xf numFmtId="0" fontId="3" fillId="0" borderId="0" xfId="0" applyFont="1" applyFill="1" applyAlignment="1">
      <alignment horizontal="center" vertical="distributed"/>
    </xf>
    <xf numFmtId="4" fontId="12" fillId="0" borderId="0" xfId="0" applyNumberFormat="1" applyFont="1" applyFill="1" applyBorder="1" applyAlignment="1">
      <alignment/>
    </xf>
    <xf numFmtId="181" fontId="12" fillId="0" borderId="0" xfId="0" applyNumberFormat="1" applyFont="1" applyFill="1" applyBorder="1" applyAlignment="1">
      <alignment horizontal="right" vertical="distributed"/>
    </xf>
    <xf numFmtId="181" fontId="12" fillId="0" borderId="0" xfId="0" applyNumberFormat="1" applyFont="1" applyFill="1" applyBorder="1" applyAlignment="1">
      <alignment/>
    </xf>
    <xf numFmtId="4" fontId="12" fillId="0" borderId="0" xfId="0" applyNumberFormat="1" applyFont="1" applyFill="1" applyBorder="1" applyAlignment="1">
      <alignment horizontal="right" vertical="distributed"/>
    </xf>
    <xf numFmtId="0" fontId="12" fillId="0" borderId="0" xfId="0" applyFont="1" applyFill="1" applyBorder="1" applyAlignment="1">
      <alignment horizontal="justify"/>
    </xf>
    <xf numFmtId="181" fontId="3" fillId="0" borderId="0" xfId="0" applyNumberFormat="1" applyFont="1" applyFill="1" applyAlignment="1">
      <alignment horizontal="right"/>
    </xf>
    <xf numFmtId="181" fontId="3" fillId="0" borderId="0" xfId="0" applyNumberFormat="1" applyFont="1" applyFill="1" applyAlignment="1">
      <alignment/>
    </xf>
    <xf numFmtId="0" fontId="3" fillId="0" borderId="0" xfId="0" applyFont="1" applyFill="1" applyAlignment="1">
      <alignment horizontal="right"/>
    </xf>
    <xf numFmtId="181" fontId="3" fillId="0" borderId="0" xfId="0" applyNumberFormat="1" applyFont="1" applyFill="1" applyAlignment="1">
      <alignment horizontal="right" vertical="top" wrapText="1"/>
    </xf>
    <xf numFmtId="44" fontId="3" fillId="0" borderId="0" xfId="0" applyNumberFormat="1" applyFont="1" applyFill="1" applyAlignment="1">
      <alignment horizontal="right"/>
    </xf>
    <xf numFmtId="44" fontId="3" fillId="0" borderId="0" xfId="0" applyNumberFormat="1" applyFont="1" applyFill="1" applyAlignment="1">
      <alignment vertical="distributed"/>
    </xf>
    <xf numFmtId="2" fontId="77" fillId="0" borderId="0" xfId="0" applyNumberFormat="1" applyFont="1" applyFill="1" applyAlignment="1">
      <alignment horizontal="center" vertical="center"/>
    </xf>
    <xf numFmtId="44" fontId="3" fillId="0" borderId="0" xfId="0" applyNumberFormat="1" applyFont="1" applyFill="1" applyAlignment="1">
      <alignment horizontal="right" wrapText="1"/>
    </xf>
    <xf numFmtId="181" fontId="3" fillId="0" borderId="0" xfId="0" applyNumberFormat="1" applyFont="1" applyFill="1" applyAlignment="1">
      <alignment horizontal="right" wrapText="1"/>
    </xf>
    <xf numFmtId="4" fontId="12" fillId="0" borderId="0" xfId="0" applyNumberFormat="1" applyFont="1" applyFill="1" applyBorder="1" applyAlignment="1">
      <alignment/>
    </xf>
    <xf numFmtId="181" fontId="3" fillId="0" borderId="14" xfId="0" applyNumberFormat="1" applyFont="1" applyFill="1" applyBorder="1" applyAlignment="1">
      <alignment vertical="distributed"/>
    </xf>
    <xf numFmtId="0" fontId="3" fillId="0" borderId="17" xfId="0" applyFont="1" applyFill="1" applyBorder="1" applyAlignment="1">
      <alignment vertical="distributed"/>
    </xf>
    <xf numFmtId="181" fontId="3" fillId="0" borderId="0" xfId="0" applyNumberFormat="1" applyFont="1" applyFill="1" applyBorder="1" applyAlignment="1">
      <alignment vertical="distributed"/>
    </xf>
    <xf numFmtId="181" fontId="3" fillId="0" borderId="18" xfId="0" applyNumberFormat="1" applyFont="1" applyFill="1" applyBorder="1" applyAlignment="1">
      <alignment vertical="distributed"/>
    </xf>
    <xf numFmtId="181" fontId="3" fillId="0" borderId="15" xfId="0" applyNumberFormat="1" applyFont="1" applyFill="1" applyBorder="1" applyAlignment="1">
      <alignment vertical="distributed"/>
    </xf>
    <xf numFmtId="0" fontId="3" fillId="0" borderId="19" xfId="0" applyFont="1" applyFill="1" applyBorder="1" applyAlignment="1">
      <alignment vertical="distributed"/>
    </xf>
    <xf numFmtId="0" fontId="3" fillId="0" borderId="0" xfId="0" applyFont="1" applyFill="1" applyBorder="1" applyAlignment="1">
      <alignment/>
    </xf>
    <xf numFmtId="0" fontId="3" fillId="0" borderId="0" xfId="0" applyFont="1" applyFill="1" applyAlignment="1">
      <alignment horizontal="justify"/>
    </xf>
    <xf numFmtId="4" fontId="0" fillId="0" borderId="0" xfId="0" applyNumberFormat="1" applyFont="1" applyFill="1" applyAlignment="1">
      <alignment/>
    </xf>
    <xf numFmtId="0" fontId="83" fillId="0" borderId="0" xfId="0" applyFont="1" applyFill="1" applyBorder="1" applyAlignment="1">
      <alignment horizontal="center" wrapText="1"/>
    </xf>
    <xf numFmtId="0" fontId="84" fillId="0" borderId="0" xfId="0" applyFont="1" applyFill="1" applyBorder="1" applyAlignment="1">
      <alignment horizontal="right" wrapText="1"/>
    </xf>
    <xf numFmtId="4" fontId="85" fillId="0" borderId="20" xfId="0" applyNumberFormat="1" applyFont="1" applyFill="1" applyBorder="1" applyAlignment="1">
      <alignment horizontal="right" wrapText="1"/>
    </xf>
    <xf numFmtId="0" fontId="0" fillId="0" borderId="10"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4" fontId="85" fillId="0" borderId="21" xfId="0" applyNumberFormat="1" applyFont="1" applyFill="1" applyBorder="1" applyAlignment="1">
      <alignment horizontal="right" wrapText="1"/>
    </xf>
    <xf numFmtId="4" fontId="30" fillId="0" borderId="0" xfId="0" applyNumberFormat="1" applyFont="1" applyFill="1" applyBorder="1" applyAlignment="1">
      <alignment/>
    </xf>
    <xf numFmtId="0" fontId="19" fillId="0" borderId="0" xfId="0" applyFont="1" applyFill="1" applyAlignment="1">
      <alignment horizontal="left"/>
    </xf>
    <xf numFmtId="0" fontId="19" fillId="0" borderId="0" xfId="0" applyFont="1" applyFill="1" applyAlignment="1">
      <alignment horizontal="left" vertical="top"/>
    </xf>
    <xf numFmtId="0" fontId="3" fillId="0" borderId="11" xfId="0" applyFont="1" applyFill="1" applyBorder="1" applyAlignment="1">
      <alignment wrapText="1"/>
    </xf>
    <xf numFmtId="0" fontId="30" fillId="0" borderId="11" xfId="0" applyFont="1" applyFill="1" applyBorder="1" applyAlignment="1">
      <alignment/>
    </xf>
    <xf numFmtId="0" fontId="30" fillId="0" borderId="11" xfId="0" applyFont="1" applyFill="1" applyBorder="1" applyAlignment="1">
      <alignment vertical="top"/>
    </xf>
    <xf numFmtId="4" fontId="30" fillId="0" borderId="11" xfId="0" applyNumberFormat="1" applyFont="1" applyFill="1" applyBorder="1" applyAlignment="1">
      <alignment horizontal="right" vertical="top"/>
    </xf>
    <xf numFmtId="4" fontId="31" fillId="0" borderId="0" xfId="0" applyNumberFormat="1" applyFont="1" applyFill="1" applyAlignment="1">
      <alignment horizontal="right" vertical="top"/>
    </xf>
    <xf numFmtId="0" fontId="19" fillId="0" borderId="0" xfId="0" applyFont="1" applyFill="1" applyBorder="1" applyAlignment="1">
      <alignment vertical="top"/>
    </xf>
    <xf numFmtId="4" fontId="32" fillId="0" borderId="20" xfId="0" applyNumberFormat="1" applyFont="1" applyFill="1" applyBorder="1" applyAlignment="1">
      <alignment horizontal="right" vertical="top"/>
    </xf>
    <xf numFmtId="0" fontId="33" fillId="0" borderId="0" xfId="55" applyNumberFormat="1" applyFont="1" applyFill="1" applyBorder="1" applyAlignment="1" quotePrefix="1">
      <alignment horizontal="left" vertical="top" wrapText="1"/>
      <protection/>
    </xf>
    <xf numFmtId="0" fontId="3" fillId="0" borderId="0" xfId="0" applyFont="1" applyFill="1" applyBorder="1" applyAlignment="1">
      <alignment horizontal="left" wrapText="1"/>
    </xf>
    <xf numFmtId="178" fontId="0" fillId="0" borderId="0" xfId="0" applyNumberFormat="1" applyFont="1" applyFill="1" applyAlignment="1">
      <alignment/>
    </xf>
    <xf numFmtId="4" fontId="0" fillId="0" borderId="0" xfId="0" applyNumberFormat="1" applyFont="1" applyFill="1" applyAlignment="1">
      <alignment/>
    </xf>
    <xf numFmtId="49" fontId="34" fillId="0" borderId="0" xfId="0" applyNumberFormat="1" applyFont="1" applyFill="1" applyBorder="1" applyAlignment="1" applyProtection="1">
      <alignment horizontal="right" vertical="top"/>
      <protection/>
    </xf>
    <xf numFmtId="0" fontId="35" fillId="0" borderId="0" xfId="0" applyFont="1" applyAlignment="1">
      <alignment horizontal="justify" vertical="top"/>
    </xf>
    <xf numFmtId="0" fontId="3"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right" vertical="center" wrapText="1"/>
    </xf>
    <xf numFmtId="0" fontId="3" fillId="0" borderId="0" xfId="0" applyFont="1" applyFill="1" applyBorder="1" applyAlignment="1" applyProtection="1">
      <alignment horizontal="right" vertical="top"/>
      <protection/>
    </xf>
    <xf numFmtId="0" fontId="12" fillId="0" borderId="0" xfId="0" applyFont="1" applyAlignment="1">
      <alignment horizontal="right"/>
    </xf>
    <xf numFmtId="0" fontId="35" fillId="0" borderId="0" xfId="0" applyFont="1" applyAlignment="1">
      <alignment horizontal="right"/>
    </xf>
    <xf numFmtId="0" fontId="21" fillId="0" borderId="0" xfId="0" applyFont="1" applyAlignment="1">
      <alignment horizontal="right"/>
    </xf>
    <xf numFmtId="0" fontId="24" fillId="0" borderId="0" xfId="0" applyFont="1" applyAlignment="1">
      <alignment horizontal="right"/>
    </xf>
    <xf numFmtId="0" fontId="3" fillId="0" borderId="0" xfId="0" applyFont="1" applyAlignment="1">
      <alignment horizontal="right"/>
    </xf>
    <xf numFmtId="0" fontId="27" fillId="0" borderId="0" xfId="0" applyFont="1" applyAlignment="1">
      <alignment horizontal="right"/>
    </xf>
    <xf numFmtId="0" fontId="23" fillId="0" borderId="0" xfId="0" applyFont="1" applyAlignment="1">
      <alignment horizontal="right"/>
    </xf>
    <xf numFmtId="0" fontId="3" fillId="0" borderId="11"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4" fillId="0" borderId="0" xfId="0" applyFont="1" applyFill="1" applyBorder="1" applyAlignment="1">
      <alignment horizontal="right" vertical="center" wrapText="1"/>
    </xf>
    <xf numFmtId="0" fontId="3" fillId="0" borderId="0" xfId="0" applyFont="1" applyFill="1" applyAlignment="1">
      <alignment horizontal="right" vertical="top" wrapText="1"/>
    </xf>
    <xf numFmtId="0" fontId="12" fillId="0" borderId="0" xfId="0" applyFont="1" applyFill="1" applyBorder="1" applyAlignment="1">
      <alignment horizontal="right" vertical="top" wrapText="1"/>
    </xf>
    <xf numFmtId="16" fontId="3" fillId="0" borderId="0" xfId="0" applyNumberFormat="1" applyFont="1" applyFill="1" applyAlignment="1">
      <alignment horizontal="right" vertical="top" wrapText="1"/>
    </xf>
    <xf numFmtId="0" fontId="12" fillId="0" borderId="0" xfId="0" applyNumberFormat="1" applyFont="1" applyFill="1" applyBorder="1" applyAlignment="1">
      <alignment horizontal="right" vertical="top"/>
    </xf>
    <xf numFmtId="16" fontId="12" fillId="0" borderId="0" xfId="0" applyNumberFormat="1" applyFont="1" applyFill="1" applyBorder="1" applyAlignment="1">
      <alignment horizontal="right" vertical="top"/>
    </xf>
    <xf numFmtId="0" fontId="12" fillId="0" borderId="0" xfId="0" applyFont="1" applyFill="1" applyAlignment="1">
      <alignment horizontal="right"/>
    </xf>
    <xf numFmtId="0" fontId="0" fillId="0" borderId="0" xfId="0" applyFont="1" applyFill="1" applyBorder="1" applyAlignment="1">
      <alignment horizontal="right"/>
    </xf>
    <xf numFmtId="0" fontId="19" fillId="0" borderId="0" xfId="0" applyFont="1" applyFill="1" applyBorder="1" applyAlignment="1">
      <alignment horizontal="right" vertical="center" wrapText="1"/>
    </xf>
    <xf numFmtId="0" fontId="18" fillId="0" borderId="0" xfId="0" applyFont="1" applyFill="1" applyBorder="1" applyAlignment="1">
      <alignment horizontal="right" vertical="top" wrapText="1"/>
    </xf>
    <xf numFmtId="0" fontId="30" fillId="0" borderId="0" xfId="0" applyFont="1" applyFill="1" applyBorder="1" applyAlignment="1">
      <alignment horizontal="right" vertical="top"/>
    </xf>
    <xf numFmtId="0" fontId="19" fillId="0" borderId="0" xfId="0" applyFont="1" applyFill="1" applyBorder="1" applyAlignment="1">
      <alignment horizontal="right" vertical="top"/>
    </xf>
    <xf numFmtId="0" fontId="19" fillId="0" borderId="0" xfId="0" applyFont="1" applyFill="1" applyAlignment="1">
      <alignment horizontal="right" vertical="top"/>
    </xf>
    <xf numFmtId="0" fontId="19" fillId="0" borderId="0" xfId="0" applyFont="1" applyFill="1" applyAlignment="1">
      <alignment horizontal="right"/>
    </xf>
    <xf numFmtId="0" fontId="19" fillId="0" borderId="10" xfId="0" applyFont="1" applyFill="1" applyBorder="1" applyAlignment="1">
      <alignment horizontal="right" vertical="top"/>
    </xf>
    <xf numFmtId="0" fontId="19" fillId="0" borderId="10" xfId="0" applyFont="1" applyFill="1" applyBorder="1" applyAlignment="1">
      <alignment horizontal="right" vertical="top"/>
    </xf>
    <xf numFmtId="0" fontId="20" fillId="0" borderId="0" xfId="0" applyFont="1" applyFill="1" applyAlignment="1">
      <alignment horizontal="right" vertical="top"/>
    </xf>
    <xf numFmtId="0" fontId="20" fillId="0" borderId="10" xfId="0" applyFont="1" applyFill="1" applyBorder="1" applyAlignment="1">
      <alignment horizontal="right" vertical="top"/>
    </xf>
    <xf numFmtId="49" fontId="19" fillId="0" borderId="10" xfId="0" applyNumberFormat="1" applyFont="1" applyFill="1" applyBorder="1" applyAlignment="1">
      <alignment horizontal="right" vertical="top"/>
    </xf>
    <xf numFmtId="49" fontId="19" fillId="0" borderId="0" xfId="0" applyNumberFormat="1" applyFont="1" applyFill="1" applyBorder="1" applyAlignment="1">
      <alignment horizontal="right" vertical="top"/>
    </xf>
    <xf numFmtId="0" fontId="19" fillId="0" borderId="10" xfId="56" applyNumberFormat="1" applyFont="1" applyFill="1" applyBorder="1" applyAlignment="1">
      <alignment horizontal="right" vertical="top"/>
      <protection/>
    </xf>
    <xf numFmtId="0" fontId="83" fillId="0" borderId="0" xfId="0" applyFont="1" applyFill="1" applyBorder="1" applyAlignment="1">
      <alignment horizontal="right" vertical="top"/>
    </xf>
    <xf numFmtId="0" fontId="19" fillId="0" borderId="0" xfId="0" applyFont="1" applyFill="1" applyBorder="1" applyAlignment="1">
      <alignment horizontal="right" vertical="top" wrapText="1"/>
    </xf>
    <xf numFmtId="0" fontId="20" fillId="0" borderId="0" xfId="0" applyFont="1" applyFill="1" applyBorder="1" applyAlignment="1">
      <alignment horizontal="right" vertical="top"/>
    </xf>
    <xf numFmtId="0" fontId="19" fillId="0" borderId="0" xfId="55" applyNumberFormat="1" applyFont="1" applyFill="1" applyBorder="1" applyAlignment="1">
      <alignment horizontal="right" vertical="center"/>
      <protection/>
    </xf>
    <xf numFmtId="0" fontId="19" fillId="0" borderId="10" xfId="55" applyNumberFormat="1" applyFont="1" applyFill="1" applyBorder="1" applyAlignment="1">
      <alignment horizontal="right" vertical="center"/>
      <protection/>
    </xf>
    <xf numFmtId="0" fontId="19" fillId="0" borderId="0" xfId="0" applyFont="1" applyFill="1" applyBorder="1" applyAlignment="1">
      <alignment horizontal="right"/>
    </xf>
    <xf numFmtId="0" fontId="19" fillId="0" borderId="0" xfId="0" applyFont="1" applyFill="1" applyAlignment="1">
      <alignment horizontal="right" vertical="top"/>
    </xf>
    <xf numFmtId="0" fontId="30" fillId="0" borderId="11"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0" xfId="0" applyFont="1" applyFill="1" applyBorder="1" applyAlignment="1">
      <alignment horizontal="right"/>
    </xf>
    <xf numFmtId="0" fontId="0" fillId="0" borderId="0" xfId="0" applyFont="1" applyFill="1" applyAlignment="1">
      <alignment horizontal="right"/>
    </xf>
    <xf numFmtId="0" fontId="1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9" fillId="0" borderId="0" xfId="55" applyFont="1" applyFill="1" applyBorder="1" applyAlignment="1">
      <alignment vertical="top" wrapText="1" shrinkToFit="1"/>
      <protection/>
    </xf>
    <xf numFmtId="0" fontId="29" fillId="0" borderId="0" xfId="0" applyFont="1" applyFill="1" applyBorder="1" applyAlignment="1">
      <alignment horizontal="center"/>
    </xf>
    <xf numFmtId="0" fontId="31" fillId="0" borderId="0" xfId="0" applyFont="1" applyFill="1" applyBorder="1" applyAlignment="1">
      <alignment horizontal="right"/>
    </xf>
    <xf numFmtId="0" fontId="19" fillId="0" borderId="0" xfId="55" applyFont="1" applyFill="1" applyBorder="1" applyAlignment="1">
      <alignment horizontal="left" vertical="top" wrapText="1" shrinkToFit="1"/>
      <protection/>
    </xf>
    <xf numFmtId="0" fontId="10" fillId="0" borderId="0" xfId="0" applyFont="1" applyAlignment="1">
      <alignment horizontal="left" vertical="center" wrapText="1"/>
    </xf>
  </cellXfs>
  <cellStyles count="56">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_00-08 Troškovnik građevinsko obrtničkih radova na sanaciji PODRUMA BRAXEA- Radeka 18.07." xfId="53"/>
    <cellStyle name="Normal_7070KotGosp_GVHPver2" xfId="54"/>
    <cellStyle name="Normal_ponder" xfId="55"/>
    <cellStyle name="Normal_TROSKOVNIK-revizija2" xfId="56"/>
    <cellStyle name="Normal_TROSKOVNIK-revizija2 3" xfId="57"/>
    <cellStyle name="Percent" xfId="58"/>
    <cellStyle name="Povezana ćelija" xfId="59"/>
    <cellStyle name="Followed Hyperlink" xfId="60"/>
    <cellStyle name="Provjera ćelije" xfId="61"/>
    <cellStyle name="Tekst objašnjenja" xfId="62"/>
    <cellStyle name="Tekst upozorenja" xfId="63"/>
    <cellStyle name="Ukupni zbroj" xfId="64"/>
    <cellStyle name="Unos" xfId="65"/>
    <cellStyle name="Currency" xfId="66"/>
    <cellStyle name="Currency [0]" xfId="67"/>
    <cellStyle name="Comma" xfId="68"/>
    <cellStyle name="Comma [0]" xfId="69"/>
  </cellStyles>
  <dxfs count="1">
    <dxf>
      <font>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D47"/>
  <sheetViews>
    <sheetView tabSelected="1" view="pageLayout" workbookViewId="0" topLeftCell="A22">
      <selection activeCell="C12" sqref="C12"/>
    </sheetView>
  </sheetViews>
  <sheetFormatPr defaultColWidth="9.140625" defaultRowHeight="12.75"/>
  <cols>
    <col min="1" max="1" width="8.7109375" style="4" customWidth="1"/>
    <col min="2" max="2" width="20.7109375" style="4" customWidth="1"/>
    <col min="3" max="3" width="61.140625" style="4" customWidth="1"/>
    <col min="4" max="4" width="8.7109375" style="4" customWidth="1"/>
    <col min="5" max="16384" width="9.140625" style="4" customWidth="1"/>
  </cols>
  <sheetData>
    <row r="2" ht="15">
      <c r="C2" s="6"/>
    </row>
    <row r="3" ht="15">
      <c r="C3" s="6"/>
    </row>
    <row r="4" spans="2:3" ht="20.25">
      <c r="B4" s="4" t="s">
        <v>82</v>
      </c>
      <c r="C4" s="12" t="s">
        <v>111</v>
      </c>
    </row>
    <row r="5" ht="15">
      <c r="C5" s="6"/>
    </row>
    <row r="6" ht="15">
      <c r="C6" s="6"/>
    </row>
    <row r="7" ht="15">
      <c r="C7" s="6"/>
    </row>
    <row r="8" spans="2:3" ht="40.5">
      <c r="B8" s="4" t="s">
        <v>81</v>
      </c>
      <c r="C8" s="358" t="s">
        <v>1015</v>
      </c>
    </row>
    <row r="9" ht="15">
      <c r="C9" s="13" t="s">
        <v>83</v>
      </c>
    </row>
    <row r="10" ht="15">
      <c r="C10" s="6"/>
    </row>
    <row r="11" ht="15">
      <c r="C11" s="6"/>
    </row>
    <row r="12" ht="25.5">
      <c r="C12" s="5"/>
    </row>
    <row r="13" ht="15">
      <c r="C13" s="6"/>
    </row>
    <row r="14" ht="15">
      <c r="C14" s="6"/>
    </row>
    <row r="17" ht="15">
      <c r="C17" s="6"/>
    </row>
    <row r="18" spans="2:4" ht="75.75" customHeight="1">
      <c r="B18" s="348" t="s">
        <v>450</v>
      </c>
      <c r="C18" s="349"/>
      <c r="D18" s="7"/>
    </row>
    <row r="19" spans="2:3" ht="15.75" customHeight="1">
      <c r="B19" s="352"/>
      <c r="C19" s="353"/>
    </row>
    <row r="20" ht="13.5" customHeight="1">
      <c r="C20" s="6"/>
    </row>
    <row r="21" ht="15">
      <c r="C21" s="6"/>
    </row>
    <row r="22" ht="15">
      <c r="C22" s="6"/>
    </row>
    <row r="23" ht="15">
      <c r="C23" s="6"/>
    </row>
    <row r="24" ht="15">
      <c r="C24" s="6"/>
    </row>
    <row r="25" ht="15">
      <c r="C25" s="6"/>
    </row>
    <row r="26" ht="15">
      <c r="C26" s="6"/>
    </row>
    <row r="27" ht="15">
      <c r="C27" s="6"/>
    </row>
    <row r="28" ht="15">
      <c r="C28" s="6"/>
    </row>
    <row r="29" ht="15">
      <c r="C29" s="6"/>
    </row>
    <row r="30" ht="15">
      <c r="C30" s="6"/>
    </row>
    <row r="31" ht="15">
      <c r="C31" s="6"/>
    </row>
    <row r="32" ht="15">
      <c r="C32" s="6"/>
    </row>
    <row r="33" ht="15">
      <c r="C33" s="6"/>
    </row>
    <row r="34" ht="15">
      <c r="C34" s="6"/>
    </row>
    <row r="35" ht="15">
      <c r="C35" s="6"/>
    </row>
    <row r="36" ht="15">
      <c r="C36" s="6"/>
    </row>
    <row r="37" ht="15">
      <c r="C37" s="6"/>
    </row>
    <row r="38" ht="15">
      <c r="C38" s="6"/>
    </row>
    <row r="39" spans="2:3" ht="15" customHeight="1">
      <c r="B39" s="16"/>
      <c r="C39" s="15"/>
    </row>
    <row r="40" ht="15">
      <c r="C40" s="6"/>
    </row>
    <row r="41" spans="2:3" ht="15">
      <c r="B41" s="18"/>
      <c r="C41" s="19"/>
    </row>
    <row r="42" ht="15.75">
      <c r="C42" s="22"/>
    </row>
    <row r="43" spans="2:3" ht="15">
      <c r="B43" s="14"/>
      <c r="C43" s="19"/>
    </row>
    <row r="44" ht="15">
      <c r="C44" s="20"/>
    </row>
    <row r="45" spans="2:3" ht="15">
      <c r="B45" s="16"/>
      <c r="C45" s="21"/>
    </row>
    <row r="46" ht="15">
      <c r="C46" s="20"/>
    </row>
    <row r="47" spans="2:3" ht="15">
      <c r="B47" s="350"/>
      <c r="C47" s="351"/>
    </row>
  </sheetData>
  <sheetProtection/>
  <mergeCells count="3">
    <mergeCell ref="B18:C18"/>
    <mergeCell ref="B47:C47"/>
    <mergeCell ref="B19:C19"/>
  </mergeCells>
  <printOptions/>
  <pageMargins left="0.7874015748031497" right="0.3937007874015748" top="0.7874015748031497" bottom="0.7874015748031497" header="0.3937007874015748" footer="0.3937007874015748"/>
  <pageSetup horizontalDpi="600" verticalDpi="600" orientation="portrait" paperSize="9" scale="90" r:id="rId1"/>
  <headerFooter alignWithMargins="0">
    <oddFooter>&amp;R&amp;8GM KORČULA, č.z. 65 K.O. Korčula - TROŠKOVNIK GRAĐEVINSKIH I OBRTNIČKIH RADOVA</oddFooter>
  </headerFooter>
</worksheet>
</file>

<file path=xl/worksheets/sheet2.xml><?xml version="1.0" encoding="utf-8"?>
<worksheet xmlns="http://schemas.openxmlformats.org/spreadsheetml/2006/main" xmlns:r="http://schemas.openxmlformats.org/officeDocument/2006/relationships">
  <dimension ref="B2:E31"/>
  <sheetViews>
    <sheetView zoomScalePageLayoutView="0" workbookViewId="0" topLeftCell="A16">
      <selection activeCell="G31" sqref="G31"/>
    </sheetView>
  </sheetViews>
  <sheetFormatPr defaultColWidth="9.140625" defaultRowHeight="12.75"/>
  <cols>
    <col min="1" max="1" width="5.00390625" style="0" customWidth="1"/>
    <col min="2" max="2" width="76.140625" style="0" customWidth="1"/>
    <col min="3" max="3" width="9.140625" style="0" customWidth="1"/>
    <col min="4" max="4" width="9.7109375" style="0" customWidth="1"/>
    <col min="5" max="5" width="10.8515625" style="0" customWidth="1"/>
  </cols>
  <sheetData>
    <row r="2" ht="12.75">
      <c r="B2" t="s">
        <v>455</v>
      </c>
    </row>
    <row r="4" spans="2:5" ht="324" customHeight="1">
      <c r="B4" s="24" t="s">
        <v>556</v>
      </c>
      <c r="C4" s="24"/>
      <c r="D4" s="24"/>
      <c r="E4" s="24"/>
    </row>
    <row r="5" spans="2:5" ht="112.5" customHeight="1">
      <c r="B5" s="24" t="s">
        <v>557</v>
      </c>
      <c r="C5" s="24"/>
      <c r="D5" s="24"/>
      <c r="E5" s="24"/>
    </row>
    <row r="6" spans="2:5" ht="39" customHeight="1">
      <c r="B6" s="24" t="s">
        <v>558</v>
      </c>
      <c r="C6" s="24"/>
      <c r="D6" s="24"/>
      <c r="E6" s="24"/>
    </row>
    <row r="7" spans="2:5" ht="72" customHeight="1">
      <c r="B7" s="24" t="s">
        <v>452</v>
      </c>
      <c r="C7" s="24"/>
      <c r="D7" s="24"/>
      <c r="E7" s="24"/>
    </row>
    <row r="8" ht="76.5">
      <c r="B8" s="24" t="s">
        <v>453</v>
      </c>
    </row>
    <row r="9" s="24" customFormat="1" ht="140.25">
      <c r="B9" s="24" t="s">
        <v>454</v>
      </c>
    </row>
    <row r="10" s="24" customFormat="1" ht="12.75"/>
    <row r="11" s="24" customFormat="1" ht="114.75">
      <c r="B11" s="24" t="s">
        <v>559</v>
      </c>
    </row>
    <row r="12" s="24" customFormat="1" ht="12.75"/>
    <row r="13" s="24" customFormat="1" ht="382.5">
      <c r="B13" s="24" t="s">
        <v>560</v>
      </c>
    </row>
    <row r="14" s="24" customFormat="1" ht="12.75"/>
    <row r="15" s="24" customFormat="1" ht="63.75">
      <c r="B15" s="24" t="s">
        <v>565</v>
      </c>
    </row>
    <row r="16" s="24" customFormat="1" ht="12.75"/>
    <row r="17" s="24" customFormat="1" ht="38.25">
      <c r="B17" s="24" t="s">
        <v>566</v>
      </c>
    </row>
    <row r="18" s="24" customFormat="1" ht="12.75"/>
    <row r="19" s="24" customFormat="1" ht="51">
      <c r="B19" s="24" t="s">
        <v>564</v>
      </c>
    </row>
    <row r="20" s="24" customFormat="1" ht="12.75"/>
    <row r="21" s="24" customFormat="1" ht="242.25">
      <c r="B21" s="24" t="s">
        <v>563</v>
      </c>
    </row>
    <row r="22" s="24" customFormat="1" ht="12.75"/>
    <row r="23" s="24" customFormat="1" ht="165.75">
      <c r="B23" s="24" t="s">
        <v>562</v>
      </c>
    </row>
    <row r="24" s="24" customFormat="1" ht="12.75"/>
    <row r="25" s="24" customFormat="1" ht="38.25">
      <c r="B25" s="24" t="s">
        <v>561</v>
      </c>
    </row>
    <row r="26" s="24" customFormat="1" ht="12.75"/>
    <row r="27" s="24" customFormat="1" ht="89.25">
      <c r="B27" s="24" t="s">
        <v>567</v>
      </c>
    </row>
    <row r="28" s="24" customFormat="1" ht="12.75"/>
    <row r="29" s="24" customFormat="1" ht="102">
      <c r="B29" s="24" t="s">
        <v>568</v>
      </c>
    </row>
    <row r="30" s="24" customFormat="1" ht="114.75">
      <c r="B30" s="24" t="s">
        <v>569</v>
      </c>
    </row>
    <row r="31" s="24" customFormat="1" ht="140.25">
      <c r="B31" s="24" t="s">
        <v>570</v>
      </c>
    </row>
    <row r="32" s="24" customFormat="1" ht="12.75"/>
    <row r="33" s="24" customFormat="1" ht="12.75"/>
    <row r="34" s="24" customFormat="1" ht="12.75"/>
    <row r="35" s="24" customFormat="1" ht="12.75"/>
    <row r="36" s="24" customFormat="1" ht="12.75"/>
    <row r="37" s="24" customFormat="1" ht="12.75"/>
    <row r="38" s="24" customFormat="1" ht="12.75"/>
    <row r="39" s="24" customFormat="1" ht="12.75"/>
    <row r="40" s="24" customFormat="1" ht="12.75"/>
    <row r="41" s="24" customFormat="1" ht="12.75"/>
    <row r="42" s="24" customFormat="1" ht="12.75"/>
    <row r="43" s="24" customFormat="1" ht="12.75"/>
    <row r="44" s="24" customFormat="1" ht="12.75"/>
    <row r="45" s="24" customFormat="1" ht="12.75"/>
    <row r="46" s="24" customFormat="1" ht="12.75"/>
    <row r="47" s="24" customFormat="1" 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F854"/>
  <sheetViews>
    <sheetView view="pageBreakPreview" zoomScaleSheetLayoutView="100" workbookViewId="0" topLeftCell="A487">
      <selection activeCell="B23" sqref="B23"/>
    </sheetView>
  </sheetViews>
  <sheetFormatPr defaultColWidth="9.140625" defaultRowHeight="12.75"/>
  <cols>
    <col min="1" max="1" width="6.421875" style="68" customWidth="1"/>
    <col min="2" max="2" width="40.7109375" style="93" customWidth="1"/>
    <col min="3" max="3" width="8.7109375" style="71" customWidth="1"/>
    <col min="4" max="4" width="10.140625" style="9" bestFit="1" customWidth="1"/>
    <col min="5" max="5" width="18.57421875" style="9" customWidth="1"/>
    <col min="6" max="6" width="27.28125" style="9" customWidth="1"/>
    <col min="7" max="16384" width="9.140625" style="29" customWidth="1"/>
  </cols>
  <sheetData>
    <row r="2" spans="1:6" s="67" customFormat="1" ht="27.75" customHeight="1">
      <c r="A2" s="305" t="s">
        <v>719</v>
      </c>
      <c r="B2" s="176" t="s">
        <v>720</v>
      </c>
      <c r="C2" s="175" t="s">
        <v>721</v>
      </c>
      <c r="D2" s="175" t="s">
        <v>113</v>
      </c>
      <c r="E2" s="175" t="s">
        <v>722</v>
      </c>
      <c r="F2" s="175" t="s">
        <v>449</v>
      </c>
    </row>
    <row r="3" spans="1:6" s="2" customFormat="1" ht="15">
      <c r="A3" s="17"/>
      <c r="B3" s="93"/>
      <c r="C3" s="8"/>
      <c r="D3" s="1"/>
      <c r="E3" s="1"/>
      <c r="F3" s="1"/>
    </row>
    <row r="4" spans="1:6" s="2" customFormat="1" ht="15">
      <c r="A4" s="17"/>
      <c r="B4" s="93"/>
      <c r="C4" s="8"/>
      <c r="D4" s="1"/>
      <c r="E4" s="1"/>
      <c r="F4" s="1"/>
    </row>
    <row r="5" spans="2:5" ht="28.5">
      <c r="B5" s="93" t="s">
        <v>115</v>
      </c>
      <c r="C5" s="69"/>
      <c r="D5" s="70"/>
      <c r="E5" s="70"/>
    </row>
    <row r="7" spans="1:2" ht="18">
      <c r="A7" s="300" t="s">
        <v>670</v>
      </c>
      <c r="B7" s="301" t="s">
        <v>117</v>
      </c>
    </row>
    <row r="8" ht="15">
      <c r="A8" s="30"/>
    </row>
    <row r="9" spans="1:2" ht="15">
      <c r="A9" s="30" t="s">
        <v>652</v>
      </c>
      <c r="B9" s="93" t="s">
        <v>119</v>
      </c>
    </row>
    <row r="11" ht="42.75">
      <c r="B11" s="93" t="s">
        <v>120</v>
      </c>
    </row>
    <row r="13" spans="1:5" ht="114">
      <c r="A13" s="68" t="s">
        <v>652</v>
      </c>
      <c r="B13" s="93" t="s">
        <v>464</v>
      </c>
      <c r="C13" s="73"/>
      <c r="E13" s="74"/>
    </row>
    <row r="14" ht="14.25">
      <c r="B14" s="93" t="s">
        <v>121</v>
      </c>
    </row>
    <row r="15" ht="14.25">
      <c r="B15" s="93" t="s">
        <v>252</v>
      </c>
    </row>
    <row r="16" spans="2:6" ht="57">
      <c r="B16" s="93" t="s">
        <v>84</v>
      </c>
      <c r="C16" s="71" t="s">
        <v>311</v>
      </c>
      <c r="D16" s="9">
        <v>1</v>
      </c>
      <c r="E16" s="74"/>
      <c r="F16" s="3"/>
    </row>
    <row r="18" spans="1:2" ht="60.75" customHeight="1">
      <c r="A18" s="68" t="s">
        <v>633</v>
      </c>
      <c r="B18" s="93" t="s">
        <v>717</v>
      </c>
    </row>
    <row r="19" ht="14.25">
      <c r="B19" s="93" t="s">
        <v>468</v>
      </c>
    </row>
    <row r="20" ht="14.25">
      <c r="B20" s="93" t="s">
        <v>252</v>
      </c>
    </row>
    <row r="21" spans="2:6" ht="57">
      <c r="B21" s="93" t="s">
        <v>84</v>
      </c>
      <c r="C21" s="71" t="s">
        <v>128</v>
      </c>
      <c r="D21" s="9">
        <v>84</v>
      </c>
      <c r="E21" s="74"/>
      <c r="F21" s="3"/>
    </row>
    <row r="23" spans="1:5" ht="71.25">
      <c r="A23" s="68" t="s">
        <v>671</v>
      </c>
      <c r="B23" s="93" t="s">
        <v>467</v>
      </c>
      <c r="E23" s="74"/>
    </row>
    <row r="24" ht="14.25">
      <c r="B24" s="93" t="s">
        <v>252</v>
      </c>
    </row>
    <row r="25" spans="2:6" ht="57">
      <c r="B25" s="93" t="s">
        <v>84</v>
      </c>
      <c r="C25" s="71" t="s">
        <v>142</v>
      </c>
      <c r="D25" s="9">
        <v>40</v>
      </c>
      <c r="E25" s="75"/>
      <c r="F25" s="3"/>
    </row>
    <row r="27" spans="1:2" ht="57">
      <c r="A27" s="68" t="s">
        <v>672</v>
      </c>
      <c r="B27" s="93" t="s">
        <v>85</v>
      </c>
    </row>
    <row r="28" spans="2:6" ht="57">
      <c r="B28" s="93" t="s">
        <v>84</v>
      </c>
      <c r="C28" s="71" t="s">
        <v>142</v>
      </c>
      <c r="D28" s="9">
        <v>170</v>
      </c>
      <c r="E28" s="75"/>
      <c r="F28" s="3"/>
    </row>
    <row r="30" spans="1:2" ht="57">
      <c r="A30" s="68" t="s">
        <v>629</v>
      </c>
      <c r="B30" s="93" t="s">
        <v>86</v>
      </c>
    </row>
    <row r="31" ht="57">
      <c r="B31" s="93" t="s">
        <v>84</v>
      </c>
    </row>
    <row r="32" spans="2:6" ht="14.25">
      <c r="B32" s="93" t="s">
        <v>127</v>
      </c>
      <c r="C32" s="71" t="s">
        <v>128</v>
      </c>
      <c r="D32" s="9">
        <v>2</v>
      </c>
      <c r="E32" s="3"/>
      <c r="F32" s="3"/>
    </row>
    <row r="34" spans="1:2" ht="28.5">
      <c r="A34" s="68" t="s">
        <v>632</v>
      </c>
      <c r="B34" s="93" t="s">
        <v>87</v>
      </c>
    </row>
    <row r="35" ht="28.5">
      <c r="B35" s="93" t="s">
        <v>465</v>
      </c>
    </row>
    <row r="36" ht="28.5">
      <c r="B36" s="93" t="s">
        <v>253</v>
      </c>
    </row>
    <row r="37" spans="2:6" ht="57">
      <c r="B37" s="93" t="s">
        <v>84</v>
      </c>
      <c r="C37" s="71" t="s">
        <v>311</v>
      </c>
      <c r="D37" s="9">
        <v>1</v>
      </c>
      <c r="E37" s="74"/>
      <c r="F37" s="3"/>
    </row>
    <row r="40" spans="1:5" ht="71.25">
      <c r="A40" s="68" t="s">
        <v>673</v>
      </c>
      <c r="B40" s="93" t="s">
        <v>466</v>
      </c>
      <c r="E40" s="74"/>
    </row>
    <row r="41" ht="14.25">
      <c r="B41" s="93" t="s">
        <v>252</v>
      </c>
    </row>
    <row r="42" spans="2:6" ht="57">
      <c r="B42" s="93" t="s">
        <v>84</v>
      </c>
      <c r="C42" s="71" t="s">
        <v>311</v>
      </c>
      <c r="D42" s="9">
        <v>1</v>
      </c>
      <c r="E42" s="74"/>
      <c r="F42" s="3"/>
    </row>
    <row r="44" spans="1:2" ht="71.25">
      <c r="A44" s="68" t="s">
        <v>674</v>
      </c>
      <c r="B44" s="93" t="s">
        <v>88</v>
      </c>
    </row>
    <row r="45" ht="57">
      <c r="B45" s="93" t="s">
        <v>84</v>
      </c>
    </row>
    <row r="46" ht="14.25">
      <c r="B46" s="93" t="s">
        <v>190</v>
      </c>
    </row>
    <row r="47" spans="2:6" ht="14.25">
      <c r="B47" s="93" t="s">
        <v>127</v>
      </c>
      <c r="C47" s="71" t="s">
        <v>128</v>
      </c>
      <c r="D47" s="9">
        <v>15</v>
      </c>
      <c r="E47" s="74"/>
      <c r="F47" s="3"/>
    </row>
    <row r="48" ht="14.25">
      <c r="E48" s="74"/>
    </row>
    <row r="49" spans="1:2" ht="28.5">
      <c r="A49" s="68" t="s">
        <v>675</v>
      </c>
      <c r="B49" s="93" t="s">
        <v>89</v>
      </c>
    </row>
    <row r="50" ht="57">
      <c r="B50" s="93" t="s">
        <v>84</v>
      </c>
    </row>
    <row r="51" spans="2:6" ht="14.25">
      <c r="B51" s="93" t="s">
        <v>133</v>
      </c>
      <c r="C51" s="71" t="s">
        <v>134</v>
      </c>
      <c r="D51" s="9">
        <v>17</v>
      </c>
      <c r="E51" s="74"/>
      <c r="F51" s="3"/>
    </row>
    <row r="53" spans="1:2" ht="28.5">
      <c r="A53" s="68" t="s">
        <v>676</v>
      </c>
      <c r="B53" s="93" t="s">
        <v>90</v>
      </c>
    </row>
    <row r="54" ht="57">
      <c r="B54" s="93" t="s">
        <v>84</v>
      </c>
    </row>
    <row r="55" spans="2:6" ht="14.25">
      <c r="B55" s="93" t="s">
        <v>133</v>
      </c>
      <c r="C55" s="71" t="s">
        <v>134</v>
      </c>
      <c r="D55" s="9">
        <v>47</v>
      </c>
      <c r="E55" s="74"/>
      <c r="F55" s="3"/>
    </row>
    <row r="56" ht="14.25">
      <c r="B56" s="93" t="s">
        <v>252</v>
      </c>
    </row>
    <row r="58" spans="1:2" ht="57">
      <c r="A58" s="68" t="s">
        <v>677</v>
      </c>
      <c r="B58" s="93" t="s">
        <v>460</v>
      </c>
    </row>
    <row r="59" spans="3:5" ht="14.25">
      <c r="C59" s="71" t="s">
        <v>311</v>
      </c>
      <c r="D59" s="9">
        <v>1</v>
      </c>
      <c r="E59" s="74"/>
    </row>
    <row r="60" spans="5:6" ht="14.25">
      <c r="E60" s="3"/>
      <c r="F60" s="3"/>
    </row>
    <row r="61" ht="14.25">
      <c r="F61" s="3"/>
    </row>
    <row r="62" spans="1:6" ht="28.5">
      <c r="A62" s="68" t="s">
        <v>678</v>
      </c>
      <c r="B62" s="93" t="s">
        <v>138</v>
      </c>
      <c r="C62" s="71" t="s">
        <v>311</v>
      </c>
      <c r="D62" s="9">
        <v>1</v>
      </c>
      <c r="E62" s="74"/>
      <c r="F62" s="3"/>
    </row>
    <row r="63" ht="14.25">
      <c r="F63" s="3"/>
    </row>
    <row r="64" spans="1:6" ht="85.5">
      <c r="A64" s="68" t="s">
        <v>679</v>
      </c>
      <c r="B64" s="93" t="s">
        <v>461</v>
      </c>
      <c r="F64" s="3"/>
    </row>
    <row r="65" spans="3:6" ht="14.25">
      <c r="C65" s="71" t="s">
        <v>311</v>
      </c>
      <c r="D65" s="9">
        <v>1</v>
      </c>
      <c r="E65" s="74"/>
      <c r="F65" s="3"/>
    </row>
    <row r="66" spans="5:6" ht="14.25">
      <c r="E66" s="3"/>
      <c r="F66" s="3"/>
    </row>
    <row r="67" spans="1:6" ht="42.75">
      <c r="A67" s="68" t="s">
        <v>680</v>
      </c>
      <c r="B67" s="93" t="s">
        <v>254</v>
      </c>
      <c r="C67" s="71" t="s">
        <v>187</v>
      </c>
      <c r="D67" s="9">
        <v>40</v>
      </c>
      <c r="E67" s="3"/>
      <c r="F67" s="3"/>
    </row>
    <row r="68" spans="5:6" ht="14.25">
      <c r="E68" s="3"/>
      <c r="F68" s="3"/>
    </row>
    <row r="69" spans="1:6" ht="42.75">
      <c r="A69" s="68" t="s">
        <v>681</v>
      </c>
      <c r="B69" s="93" t="s">
        <v>640</v>
      </c>
      <c r="C69" s="71" t="s">
        <v>134</v>
      </c>
      <c r="D69" s="9">
        <v>22</v>
      </c>
      <c r="E69" s="3"/>
      <c r="F69" s="3"/>
    </row>
    <row r="70" spans="5:6" ht="14.25">
      <c r="E70" s="3"/>
      <c r="F70" s="3"/>
    </row>
    <row r="71" spans="1:6" ht="42.75">
      <c r="A71" s="68" t="s">
        <v>682</v>
      </c>
      <c r="B71" s="93" t="s">
        <v>620</v>
      </c>
      <c r="C71" s="71" t="s">
        <v>299</v>
      </c>
      <c r="D71" s="9">
        <f>4.75*8</f>
        <v>38</v>
      </c>
      <c r="E71" s="3"/>
      <c r="F71" s="3"/>
    </row>
    <row r="72" spans="5:6" ht="14.25">
      <c r="E72" s="3"/>
      <c r="F72" s="3"/>
    </row>
    <row r="73" spans="1:6" ht="42.75">
      <c r="A73" s="68" t="s">
        <v>624</v>
      </c>
      <c r="B73" s="93" t="s">
        <v>621</v>
      </c>
      <c r="C73" s="76" t="s">
        <v>128</v>
      </c>
      <c r="D73" s="76">
        <v>0.89</v>
      </c>
      <c r="E73" s="3"/>
      <c r="F73" s="3"/>
    </row>
    <row r="74" spans="5:6" ht="14.25">
      <c r="E74" s="3"/>
      <c r="F74" s="3"/>
    </row>
    <row r="75" spans="1:6" ht="28.5">
      <c r="A75" s="68" t="s">
        <v>625</v>
      </c>
      <c r="B75" s="93" t="s">
        <v>622</v>
      </c>
      <c r="C75" s="71" t="s">
        <v>128</v>
      </c>
      <c r="D75" s="9">
        <f>2.1*1.1*0.5</f>
        <v>1.1550000000000002</v>
      </c>
      <c r="E75" s="3"/>
      <c r="F75" s="3"/>
    </row>
    <row r="76" spans="5:6" ht="14.25">
      <c r="E76" s="3"/>
      <c r="F76" s="3"/>
    </row>
    <row r="77" spans="1:6" ht="28.5">
      <c r="A77" s="68" t="s">
        <v>626</v>
      </c>
      <c r="B77" s="93" t="s">
        <v>623</v>
      </c>
      <c r="C77" s="71" t="s">
        <v>128</v>
      </c>
      <c r="D77" s="9">
        <f>1*2.1*0.35</f>
        <v>0.735</v>
      </c>
      <c r="E77" s="3"/>
      <c r="F77" s="3"/>
    </row>
    <row r="78" spans="5:6" ht="14.25">
      <c r="E78" s="3"/>
      <c r="F78" s="3"/>
    </row>
    <row r="79" spans="1:6" ht="42.75">
      <c r="A79" s="68" t="s">
        <v>627</v>
      </c>
      <c r="B79" s="93" t="s">
        <v>639</v>
      </c>
      <c r="C79" s="71" t="s">
        <v>128</v>
      </c>
      <c r="D79" s="9">
        <v>3.6</v>
      </c>
      <c r="E79" s="3"/>
      <c r="F79" s="3"/>
    </row>
    <row r="80" spans="5:6" ht="14.25">
      <c r="E80" s="3"/>
      <c r="F80" s="3"/>
    </row>
    <row r="81" spans="5:6" ht="14.25">
      <c r="E81" s="3"/>
      <c r="F81" s="3"/>
    </row>
    <row r="82" spans="1:6" ht="15">
      <c r="A82" s="30" t="s">
        <v>652</v>
      </c>
      <c r="B82" s="93" t="s">
        <v>119</v>
      </c>
      <c r="C82" s="8"/>
      <c r="D82" s="1"/>
      <c r="E82" s="1"/>
      <c r="F82" s="1"/>
    </row>
    <row r="86" spans="1:2" ht="15">
      <c r="A86" s="30" t="s">
        <v>633</v>
      </c>
      <c r="B86" s="93" t="s">
        <v>140</v>
      </c>
    </row>
    <row r="88" spans="1:2" ht="85.5">
      <c r="A88" s="68" t="s">
        <v>652</v>
      </c>
      <c r="B88" s="93" t="s">
        <v>474</v>
      </c>
    </row>
    <row r="89" spans="2:6" ht="14.25">
      <c r="B89" s="93" t="s">
        <v>141</v>
      </c>
      <c r="C89" s="71" t="s">
        <v>142</v>
      </c>
      <c r="D89" s="9">
        <v>95</v>
      </c>
      <c r="E89" s="74"/>
      <c r="F89" s="3"/>
    </row>
    <row r="90" ht="14.25">
      <c r="F90" s="3"/>
    </row>
    <row r="91" spans="1:6" ht="114">
      <c r="A91" s="68" t="s">
        <v>633</v>
      </c>
      <c r="B91" s="93" t="s">
        <v>713</v>
      </c>
      <c r="F91" s="3"/>
    </row>
    <row r="92" spans="2:6" ht="42.75">
      <c r="B92" s="93" t="s">
        <v>259</v>
      </c>
      <c r="F92" s="3"/>
    </row>
    <row r="93" spans="2:6" ht="14.25">
      <c r="B93" s="93" t="s">
        <v>127</v>
      </c>
      <c r="C93" s="71" t="s">
        <v>128</v>
      </c>
      <c r="D93" s="9">
        <v>5</v>
      </c>
      <c r="E93" s="74"/>
      <c r="F93" s="3"/>
    </row>
    <row r="94" ht="14.25">
      <c r="F94" s="3"/>
    </row>
    <row r="95" spans="1:6" ht="28.5">
      <c r="A95" s="68" t="s">
        <v>671</v>
      </c>
      <c r="B95" s="93" t="s">
        <v>143</v>
      </c>
      <c r="F95" s="3"/>
    </row>
    <row r="96" spans="2:6" ht="42.75">
      <c r="B96" s="93" t="s">
        <v>259</v>
      </c>
      <c r="F96" s="3"/>
    </row>
    <row r="97" spans="2:6" ht="28.5">
      <c r="B97" s="93" t="s">
        <v>463</v>
      </c>
      <c r="F97" s="3"/>
    </row>
    <row r="98" spans="2:6" ht="14.25">
      <c r="B98" s="93" t="s">
        <v>127</v>
      </c>
      <c r="C98" s="71" t="s">
        <v>128</v>
      </c>
      <c r="D98" s="9">
        <v>0.3</v>
      </c>
      <c r="E98" s="3"/>
      <c r="F98" s="3"/>
    </row>
    <row r="99" ht="14.25">
      <c r="F99" s="3"/>
    </row>
    <row r="100" spans="1:6" ht="28.5">
      <c r="A100" s="68" t="s">
        <v>672</v>
      </c>
      <c r="B100" s="93" t="s">
        <v>91</v>
      </c>
      <c r="F100" s="3"/>
    </row>
    <row r="101" spans="2:6" ht="42.75">
      <c r="B101" s="93" t="s">
        <v>259</v>
      </c>
      <c r="F101" s="3"/>
    </row>
    <row r="102" spans="2:6" ht="14.25">
      <c r="B102" s="93" t="s">
        <v>144</v>
      </c>
      <c r="F102" s="3"/>
    </row>
    <row r="103" spans="2:6" ht="14.25">
      <c r="B103" s="93" t="s">
        <v>145</v>
      </c>
      <c r="C103" s="71" t="s">
        <v>216</v>
      </c>
      <c r="D103" s="9">
        <v>15</v>
      </c>
      <c r="E103" s="3"/>
      <c r="F103" s="3"/>
    </row>
    <row r="104" spans="5:6" ht="14.25">
      <c r="E104" s="3"/>
      <c r="F104" s="3"/>
    </row>
    <row r="105" spans="1:6" ht="71.25">
      <c r="A105" s="68" t="s">
        <v>629</v>
      </c>
      <c r="B105" s="93" t="s">
        <v>628</v>
      </c>
      <c r="E105" s="74"/>
      <c r="F105" s="3"/>
    </row>
    <row r="106" spans="2:6" ht="42.75">
      <c r="B106" s="93" t="s">
        <v>259</v>
      </c>
      <c r="E106" s="74"/>
      <c r="F106" s="3"/>
    </row>
    <row r="107" spans="2:6" ht="14.25">
      <c r="B107" s="93" t="s">
        <v>127</v>
      </c>
      <c r="C107" s="71" t="s">
        <v>128</v>
      </c>
      <c r="D107" s="9">
        <v>40</v>
      </c>
      <c r="E107" s="74"/>
      <c r="F107" s="3"/>
    </row>
    <row r="108" spans="5:6" ht="14.25">
      <c r="E108" s="74"/>
      <c r="F108" s="3"/>
    </row>
    <row r="109" spans="1:6" ht="42.75">
      <c r="A109" s="68" t="s">
        <v>632</v>
      </c>
      <c r="B109" s="93" t="s">
        <v>146</v>
      </c>
      <c r="F109" s="3"/>
    </row>
    <row r="110" spans="2:6" ht="60" customHeight="1">
      <c r="B110" s="93" t="s">
        <v>630</v>
      </c>
      <c r="F110" s="3"/>
    </row>
    <row r="111" spans="2:6" ht="28.5">
      <c r="B111" s="93" t="s">
        <v>147</v>
      </c>
      <c r="C111" s="71" t="s">
        <v>128</v>
      </c>
      <c r="D111" s="9">
        <v>9.5</v>
      </c>
      <c r="E111" s="3"/>
      <c r="F111" s="3"/>
    </row>
    <row r="112" spans="5:6" ht="14.25">
      <c r="E112" s="3"/>
      <c r="F112" s="3"/>
    </row>
    <row r="113" spans="1:6" ht="42.75">
      <c r="A113" s="68" t="s">
        <v>673</v>
      </c>
      <c r="B113" s="93" t="s">
        <v>683</v>
      </c>
      <c r="C113" s="71" t="s">
        <v>128</v>
      </c>
      <c r="D113" s="9">
        <v>12</v>
      </c>
      <c r="E113" s="3"/>
      <c r="F113" s="3"/>
    </row>
    <row r="114" ht="14.25">
      <c r="F114" s="3"/>
    </row>
    <row r="115" spans="1:6" ht="28.5">
      <c r="A115" s="68" t="s">
        <v>674</v>
      </c>
      <c r="B115" s="93" t="s">
        <v>462</v>
      </c>
      <c r="F115" s="3"/>
    </row>
    <row r="116" spans="2:6" ht="42.75">
      <c r="B116" s="93" t="s">
        <v>148</v>
      </c>
      <c r="F116" s="3"/>
    </row>
    <row r="117" spans="2:6" ht="14.25">
      <c r="B117" s="93" t="s">
        <v>127</v>
      </c>
      <c r="C117" s="71" t="s">
        <v>128</v>
      </c>
      <c r="D117" s="9">
        <v>1</v>
      </c>
      <c r="E117" s="3"/>
      <c r="F117" s="3"/>
    </row>
    <row r="118" spans="5:6" ht="14.25">
      <c r="E118" s="3"/>
      <c r="F118" s="3"/>
    </row>
    <row r="120" spans="1:6" ht="15">
      <c r="A120" s="30" t="s">
        <v>633</v>
      </c>
      <c r="B120" s="93" t="s">
        <v>149</v>
      </c>
      <c r="C120" s="8"/>
      <c r="D120" s="1"/>
      <c r="E120" s="1"/>
      <c r="F120" s="1"/>
    </row>
    <row r="121" spans="1:6" ht="14.25">
      <c r="A121" s="262"/>
      <c r="C121" s="76"/>
      <c r="D121" s="76"/>
      <c r="E121" s="76"/>
      <c r="F121" s="76"/>
    </row>
    <row r="122" spans="1:6" ht="14.25">
      <c r="A122" s="262"/>
      <c r="C122" s="76"/>
      <c r="D122" s="76"/>
      <c r="E122" s="76"/>
      <c r="F122" s="76"/>
    </row>
    <row r="123" spans="1:2" ht="15">
      <c r="A123" s="30" t="s">
        <v>671</v>
      </c>
      <c r="B123" s="93" t="s">
        <v>150</v>
      </c>
    </row>
    <row r="125" spans="1:2" ht="42.75">
      <c r="A125" s="68" t="s">
        <v>652</v>
      </c>
      <c r="B125" s="93" t="s">
        <v>151</v>
      </c>
    </row>
    <row r="126" ht="14.25">
      <c r="B126" s="93" t="s">
        <v>152</v>
      </c>
    </row>
    <row r="127" spans="2:6" ht="14.25">
      <c r="B127" s="93" t="s">
        <v>153</v>
      </c>
      <c r="C127" s="71" t="s">
        <v>128</v>
      </c>
      <c r="D127" s="9">
        <v>1</v>
      </c>
      <c r="E127" s="3"/>
      <c r="F127" s="3"/>
    </row>
    <row r="128" spans="5:6" ht="14.25">
      <c r="E128" s="3"/>
      <c r="F128" s="3"/>
    </row>
    <row r="129" spans="1:6" ht="33.75" customHeight="1">
      <c r="A129" s="68" t="s">
        <v>633</v>
      </c>
      <c r="B129" s="93" t="s">
        <v>631</v>
      </c>
      <c r="E129" s="3"/>
      <c r="F129" s="3"/>
    </row>
    <row r="130" spans="2:6" ht="14.25">
      <c r="B130" s="93" t="s">
        <v>152</v>
      </c>
      <c r="C130" s="71" t="s">
        <v>128</v>
      </c>
      <c r="D130" s="9">
        <v>12</v>
      </c>
      <c r="E130" s="3"/>
      <c r="F130" s="3"/>
    </row>
    <row r="132" spans="1:6" ht="28.5">
      <c r="A132" s="68" t="s">
        <v>671</v>
      </c>
      <c r="B132" s="93" t="s">
        <v>714</v>
      </c>
      <c r="F132" s="3"/>
    </row>
    <row r="133" spans="2:6" ht="75" customHeight="1">
      <c r="B133" s="93" t="s">
        <v>167</v>
      </c>
      <c r="F133" s="3"/>
    </row>
    <row r="134" spans="2:6" ht="14.25">
      <c r="B134" s="93" t="s">
        <v>162</v>
      </c>
      <c r="C134" s="71" t="s">
        <v>128</v>
      </c>
      <c r="D134" s="9">
        <v>5</v>
      </c>
      <c r="F134" s="3"/>
    </row>
    <row r="135" ht="14.25">
      <c r="F135" s="3"/>
    </row>
    <row r="136" spans="1:6" ht="57">
      <c r="A136" s="68" t="s">
        <v>672</v>
      </c>
      <c r="B136" s="93" t="s">
        <v>169</v>
      </c>
      <c r="F136" s="3"/>
    </row>
    <row r="137" spans="2:6" ht="14.25">
      <c r="B137" s="93" t="s">
        <v>170</v>
      </c>
      <c r="C137" s="71" t="s">
        <v>142</v>
      </c>
      <c r="D137" s="9">
        <v>22</v>
      </c>
      <c r="F137" s="3"/>
    </row>
    <row r="138" spans="1:6" ht="14.25">
      <c r="A138" s="25"/>
      <c r="C138" s="26"/>
      <c r="D138" s="27"/>
      <c r="F138" s="3"/>
    </row>
    <row r="139" spans="1:6" ht="57">
      <c r="A139" s="25" t="s">
        <v>629</v>
      </c>
      <c r="B139" s="93" t="s">
        <v>634</v>
      </c>
      <c r="C139" s="26"/>
      <c r="D139" s="27"/>
      <c r="F139" s="3"/>
    </row>
    <row r="140" spans="1:6" ht="14.25">
      <c r="A140" s="25"/>
      <c r="B140" s="93" t="s">
        <v>154</v>
      </c>
      <c r="C140" s="26" t="s">
        <v>142</v>
      </c>
      <c r="D140" s="27">
        <v>66</v>
      </c>
      <c r="F140" s="3"/>
    </row>
    <row r="141" spans="1:4" ht="14.25">
      <c r="A141" s="25"/>
      <c r="C141" s="26"/>
      <c r="D141" s="27"/>
    </row>
    <row r="142" spans="1:4" ht="42.75">
      <c r="A142" s="25" t="s">
        <v>632</v>
      </c>
      <c r="B142" s="93" t="s">
        <v>636</v>
      </c>
      <c r="C142" s="26" t="s">
        <v>128</v>
      </c>
      <c r="D142" s="27">
        <v>0.44</v>
      </c>
    </row>
    <row r="143" spans="1:4" ht="14.25">
      <c r="A143" s="25"/>
      <c r="C143" s="26"/>
      <c r="D143" s="27"/>
    </row>
    <row r="144" spans="1:4" ht="71.25">
      <c r="A144" s="25" t="s">
        <v>673</v>
      </c>
      <c r="B144" s="93" t="s">
        <v>635</v>
      </c>
      <c r="C144" s="26" t="s">
        <v>128</v>
      </c>
      <c r="D144" s="27">
        <v>0.35</v>
      </c>
    </row>
    <row r="145" spans="1:6" ht="14.25">
      <c r="A145" s="25"/>
      <c r="C145" s="26"/>
      <c r="D145" s="27"/>
      <c r="F145" s="3"/>
    </row>
    <row r="146" spans="1:2" ht="28.5">
      <c r="A146" s="68" t="s">
        <v>674</v>
      </c>
      <c r="B146" s="93" t="s">
        <v>715</v>
      </c>
    </row>
    <row r="147" ht="114">
      <c r="B147" s="93" t="s">
        <v>716</v>
      </c>
    </row>
    <row r="148" spans="2:5" ht="14.25">
      <c r="B148" s="93" t="s">
        <v>155</v>
      </c>
      <c r="E148" s="74"/>
    </row>
    <row r="149" spans="2:5" ht="14.25">
      <c r="B149" s="93" t="s">
        <v>153</v>
      </c>
      <c r="C149" s="71" t="s">
        <v>128</v>
      </c>
      <c r="D149" s="9">
        <v>14.5</v>
      </c>
      <c r="E149" s="77"/>
    </row>
    <row r="150" ht="14.25">
      <c r="E150" s="74"/>
    </row>
    <row r="151" spans="1:5" ht="128.25">
      <c r="A151" s="68" t="s">
        <v>675</v>
      </c>
      <c r="B151" s="93" t="s">
        <v>650</v>
      </c>
      <c r="E151" s="74"/>
    </row>
    <row r="152" spans="2:5" ht="14.25">
      <c r="B152" s="93" t="s">
        <v>637</v>
      </c>
      <c r="E152" s="74"/>
    </row>
    <row r="153" spans="2:5" ht="71.25">
      <c r="B153" s="93" t="s">
        <v>684</v>
      </c>
      <c r="E153" s="74"/>
    </row>
    <row r="154" spans="2:5" ht="85.5">
      <c r="B154" s="93" t="s">
        <v>685</v>
      </c>
      <c r="E154" s="74"/>
    </row>
    <row r="155" spans="3:5" ht="14.25">
      <c r="C155" s="71" t="s">
        <v>128</v>
      </c>
      <c r="D155" s="9">
        <v>2.5</v>
      </c>
      <c r="E155" s="74"/>
    </row>
    <row r="156" ht="14.25">
      <c r="E156" s="74"/>
    </row>
    <row r="157" spans="1:2" ht="128.25">
      <c r="A157" s="68" t="s">
        <v>676</v>
      </c>
      <c r="B157" s="93" t="s">
        <v>649</v>
      </c>
    </row>
    <row r="158" ht="14.25">
      <c r="B158" s="93" t="s">
        <v>637</v>
      </c>
    </row>
    <row r="159" ht="71.25">
      <c r="B159" s="93" t="s">
        <v>684</v>
      </c>
    </row>
    <row r="160" ht="85.5">
      <c r="B160" s="93" t="s">
        <v>686</v>
      </c>
    </row>
    <row r="161" spans="3:4" ht="14.25">
      <c r="C161" s="71" t="s">
        <v>128</v>
      </c>
      <c r="D161" s="9">
        <f>55.5*0.06</f>
        <v>3.33</v>
      </c>
    </row>
    <row r="163" spans="1:2" ht="28.5">
      <c r="A163" s="68" t="s">
        <v>677</v>
      </c>
      <c r="B163" s="93" t="s">
        <v>694</v>
      </c>
    </row>
    <row r="164" spans="2:4" ht="14.25">
      <c r="B164" s="93" t="s">
        <v>711</v>
      </c>
      <c r="C164" s="71" t="s">
        <v>128</v>
      </c>
      <c r="D164" s="9">
        <v>6.06</v>
      </c>
    </row>
    <row r="166" spans="1:6" ht="28.5">
      <c r="A166" s="68" t="s">
        <v>678</v>
      </c>
      <c r="B166" s="93" t="s">
        <v>695</v>
      </c>
      <c r="E166" s="3"/>
      <c r="F166" s="3"/>
    </row>
    <row r="167" spans="2:4" ht="14.25">
      <c r="B167" s="93" t="s">
        <v>711</v>
      </c>
      <c r="C167" s="71" t="s">
        <v>128</v>
      </c>
      <c r="D167" s="9">
        <v>6.06</v>
      </c>
    </row>
    <row r="168" ht="14.25">
      <c r="E168" s="78"/>
    </row>
    <row r="169" spans="1:6" ht="28.5">
      <c r="A169" s="68" t="s">
        <v>679</v>
      </c>
      <c r="B169" s="93" t="s">
        <v>157</v>
      </c>
      <c r="E169" s="3"/>
      <c r="F169" s="3"/>
    </row>
    <row r="170" spans="2:4" ht="42.75">
      <c r="B170" s="93" t="s">
        <v>712</v>
      </c>
      <c r="C170" s="71" t="s">
        <v>128</v>
      </c>
      <c r="D170" s="9">
        <v>4.26</v>
      </c>
    </row>
    <row r="172" spans="1:6" ht="14.25">
      <c r="A172" s="68" t="s">
        <v>680</v>
      </c>
      <c r="B172" s="93" t="s">
        <v>158</v>
      </c>
      <c r="E172" s="3"/>
      <c r="F172" s="3"/>
    </row>
    <row r="173" spans="2:6" ht="200.25">
      <c r="B173" s="93" t="s">
        <v>638</v>
      </c>
      <c r="E173" s="3"/>
      <c r="F173" s="3"/>
    </row>
    <row r="174" spans="2:4" ht="14.25">
      <c r="B174" s="93" t="s">
        <v>159</v>
      </c>
      <c r="C174" s="71" t="s">
        <v>128</v>
      </c>
      <c r="D174" s="9">
        <v>18</v>
      </c>
    </row>
    <row r="176" spans="1:6" ht="14.25">
      <c r="A176" s="68" t="s">
        <v>681</v>
      </c>
      <c r="B176" s="93" t="s">
        <v>160</v>
      </c>
      <c r="E176" s="3"/>
      <c r="F176" s="3"/>
    </row>
    <row r="177" ht="71.25">
      <c r="B177" s="93" t="s">
        <v>161</v>
      </c>
    </row>
    <row r="178" spans="2:4" ht="14.25">
      <c r="B178" s="93" t="s">
        <v>162</v>
      </c>
      <c r="C178" s="71" t="s">
        <v>128</v>
      </c>
      <c r="D178" s="9">
        <v>12</v>
      </c>
    </row>
    <row r="180" spans="1:6" ht="28.5">
      <c r="A180" s="68" t="s">
        <v>624</v>
      </c>
      <c r="B180" s="93" t="s">
        <v>163</v>
      </c>
      <c r="E180" s="3"/>
      <c r="F180" s="3"/>
    </row>
    <row r="181" ht="142.5">
      <c r="B181" s="93" t="s">
        <v>469</v>
      </c>
    </row>
    <row r="182" spans="2:4" ht="14.25">
      <c r="B182" s="93" t="s">
        <v>162</v>
      </c>
      <c r="C182" s="71" t="s">
        <v>128</v>
      </c>
      <c r="D182" s="9">
        <v>2.5</v>
      </c>
    </row>
    <row r="184" spans="1:6" ht="28.5">
      <c r="A184" s="68" t="s">
        <v>625</v>
      </c>
      <c r="B184" s="93" t="s">
        <v>164</v>
      </c>
      <c r="E184" s="3"/>
      <c r="F184" s="3"/>
    </row>
    <row r="185" ht="57">
      <c r="B185" s="93" t="s">
        <v>165</v>
      </c>
    </row>
    <row r="186" spans="2:4" ht="14.25">
      <c r="B186" s="93" t="s">
        <v>162</v>
      </c>
      <c r="C186" s="71" t="s">
        <v>128</v>
      </c>
      <c r="D186" s="9">
        <v>3</v>
      </c>
    </row>
    <row r="187" spans="5:6" ht="14.25">
      <c r="E187" s="3"/>
      <c r="F187" s="3"/>
    </row>
    <row r="188" spans="1:5" ht="14.25">
      <c r="A188" s="68" t="s">
        <v>627</v>
      </c>
      <c r="B188" s="93" t="s">
        <v>174</v>
      </c>
      <c r="E188" s="32"/>
    </row>
    <row r="189" spans="2:6" ht="42.75">
      <c r="B189" s="93" t="s">
        <v>175</v>
      </c>
      <c r="E189" s="3"/>
      <c r="F189" s="3"/>
    </row>
    <row r="190" spans="2:6" ht="42.75">
      <c r="B190" s="93" t="s">
        <v>177</v>
      </c>
      <c r="E190" s="3"/>
      <c r="F190" s="3"/>
    </row>
    <row r="191" ht="14.25">
      <c r="B191" s="93" t="s">
        <v>472</v>
      </c>
    </row>
    <row r="192" spans="2:6" ht="14.25">
      <c r="B192" s="93" t="s">
        <v>471</v>
      </c>
      <c r="E192" s="79"/>
      <c r="F192" s="79"/>
    </row>
    <row r="193" ht="14.25">
      <c r="B193" s="93" t="s">
        <v>470</v>
      </c>
    </row>
    <row r="194" ht="14.25">
      <c r="B194" s="93" t="s">
        <v>473</v>
      </c>
    </row>
    <row r="195" spans="3:4" ht="14.25">
      <c r="C195" s="71" t="s">
        <v>176</v>
      </c>
      <c r="D195" s="9">
        <f>SUM(E198:E206)</f>
        <v>7588</v>
      </c>
    </row>
    <row r="197" spans="3:5" ht="14.25">
      <c r="C197" s="71" t="s">
        <v>128</v>
      </c>
      <c r="D197" s="9" t="s">
        <v>703</v>
      </c>
      <c r="E197" s="9" t="s">
        <v>176</v>
      </c>
    </row>
    <row r="198" spans="2:5" ht="14.25">
      <c r="B198" s="93" t="s">
        <v>696</v>
      </c>
      <c r="C198" s="71">
        <v>1</v>
      </c>
      <c r="D198" s="9">
        <v>90</v>
      </c>
      <c r="E198" s="9">
        <f>D198*C198</f>
        <v>90</v>
      </c>
    </row>
    <row r="199" spans="2:5" ht="14.25">
      <c r="B199" s="93" t="s">
        <v>697</v>
      </c>
      <c r="C199" s="71">
        <v>10</v>
      </c>
      <c r="D199" s="9">
        <v>90</v>
      </c>
      <c r="E199" s="9">
        <f aca="true" t="shared" si="0" ref="E199:E206">D199*C199</f>
        <v>900</v>
      </c>
    </row>
    <row r="200" spans="2:5" ht="14.25">
      <c r="B200" s="93" t="s">
        <v>698</v>
      </c>
      <c r="C200" s="71">
        <v>0.44</v>
      </c>
      <c r="D200" s="9">
        <v>200</v>
      </c>
      <c r="E200" s="9">
        <f t="shared" si="0"/>
        <v>88</v>
      </c>
    </row>
    <row r="201" spans="2:5" ht="14.25">
      <c r="B201" s="93" t="s">
        <v>699</v>
      </c>
      <c r="C201" s="71">
        <v>0.35</v>
      </c>
      <c r="D201" s="9">
        <v>200</v>
      </c>
      <c r="E201" s="9">
        <f t="shared" si="0"/>
        <v>70</v>
      </c>
    </row>
    <row r="202" spans="2:5" ht="14.25">
      <c r="B202" s="93" t="s">
        <v>707</v>
      </c>
      <c r="C202" s="71">
        <v>14.5</v>
      </c>
      <c r="D202" s="9">
        <v>120</v>
      </c>
      <c r="E202" s="9">
        <f t="shared" si="0"/>
        <v>1740</v>
      </c>
    </row>
    <row r="203" spans="2:3" ht="14.25">
      <c r="B203" s="93" t="s">
        <v>708</v>
      </c>
      <c r="C203" s="71">
        <v>22.3</v>
      </c>
    </row>
    <row r="204" spans="2:5" ht="14.25">
      <c r="B204" s="93" t="s">
        <v>700</v>
      </c>
      <c r="C204" s="71">
        <v>18</v>
      </c>
      <c r="D204" s="9">
        <v>120</v>
      </c>
      <c r="E204" s="9">
        <f t="shared" si="0"/>
        <v>2160</v>
      </c>
    </row>
    <row r="205" spans="2:5" ht="14.25">
      <c r="B205" s="93" t="s">
        <v>701</v>
      </c>
      <c r="C205" s="71">
        <v>12</v>
      </c>
      <c r="D205" s="9">
        <v>120</v>
      </c>
      <c r="E205" s="9">
        <f t="shared" si="0"/>
        <v>1440</v>
      </c>
    </row>
    <row r="206" spans="2:5" ht="14.25">
      <c r="B206" s="93" t="s">
        <v>702</v>
      </c>
      <c r="C206" s="71">
        <v>5.5</v>
      </c>
      <c r="D206" s="9">
        <v>200</v>
      </c>
      <c r="E206" s="9">
        <f t="shared" si="0"/>
        <v>1100</v>
      </c>
    </row>
    <row r="209" spans="1:4" ht="15">
      <c r="A209" s="30" t="s">
        <v>671</v>
      </c>
      <c r="B209" s="93" t="s">
        <v>150</v>
      </c>
      <c r="C209" s="8"/>
      <c r="D209" s="1"/>
    </row>
    <row r="213" spans="1:5" ht="15">
      <c r="A213" s="30" t="s">
        <v>672</v>
      </c>
      <c r="B213" s="93" t="s">
        <v>178</v>
      </c>
      <c r="E213" s="80"/>
    </row>
    <row r="214" spans="1:5" ht="15">
      <c r="A214" s="30"/>
      <c r="E214" s="80"/>
    </row>
    <row r="215" spans="1:6" ht="15">
      <c r="A215" s="30"/>
      <c r="B215" s="93" t="s">
        <v>179</v>
      </c>
      <c r="E215" s="3"/>
      <c r="F215" s="3"/>
    </row>
    <row r="216" ht="15">
      <c r="A216" s="30"/>
    </row>
    <row r="217" spans="1:2" ht="14.25">
      <c r="A217" s="68" t="s">
        <v>652</v>
      </c>
      <c r="B217" s="93" t="s">
        <v>180</v>
      </c>
    </row>
    <row r="218" ht="128.25">
      <c r="B218" s="93" t="s">
        <v>482</v>
      </c>
    </row>
    <row r="219" spans="2:5" ht="99.75">
      <c r="B219" s="93" t="s">
        <v>475</v>
      </c>
      <c r="E219" s="80"/>
    </row>
    <row r="220" spans="2:6" ht="57">
      <c r="B220" s="93" t="s">
        <v>483</v>
      </c>
      <c r="E220" s="3"/>
      <c r="F220" s="3"/>
    </row>
    <row r="221" spans="2:4" ht="14.25">
      <c r="B221" s="93" t="s">
        <v>181</v>
      </c>
      <c r="C221" s="71" t="s">
        <v>142</v>
      </c>
      <c r="D221" s="9">
        <v>30</v>
      </c>
    </row>
    <row r="223" spans="1:5" ht="42.75">
      <c r="A223" s="68" t="s">
        <v>633</v>
      </c>
      <c r="B223" s="93" t="s">
        <v>182</v>
      </c>
      <c r="E223" s="81"/>
    </row>
    <row r="224" ht="71.25">
      <c r="B224" s="93" t="s">
        <v>183</v>
      </c>
    </row>
    <row r="225" ht="99.75">
      <c r="B225" s="93" t="s">
        <v>481</v>
      </c>
    </row>
    <row r="226" spans="2:4" ht="14.25">
      <c r="B226" s="93" t="s">
        <v>184</v>
      </c>
      <c r="C226" s="71" t="s">
        <v>142</v>
      </c>
      <c r="D226" s="9">
        <v>20</v>
      </c>
    </row>
    <row r="227" ht="14.25">
      <c r="E227" s="80"/>
    </row>
    <row r="228" spans="1:2" ht="14.25">
      <c r="A228" s="68" t="s">
        <v>671</v>
      </c>
      <c r="B228" s="93" t="s">
        <v>185</v>
      </c>
    </row>
    <row r="229" spans="2:6" ht="85.5">
      <c r="B229" s="93" t="s">
        <v>484</v>
      </c>
      <c r="E229" s="3"/>
      <c r="F229" s="3"/>
    </row>
    <row r="230" spans="2:4" ht="14.25">
      <c r="B230" s="93" t="s">
        <v>485</v>
      </c>
      <c r="C230" s="71" t="s">
        <v>172</v>
      </c>
      <c r="D230" s="9">
        <v>400</v>
      </c>
    </row>
    <row r="232" spans="1:2" ht="42.75">
      <c r="A232" s="68" t="s">
        <v>672</v>
      </c>
      <c r="B232" s="93" t="s">
        <v>191</v>
      </c>
    </row>
    <row r="233" ht="71.25">
      <c r="B233" s="93" t="s">
        <v>183</v>
      </c>
    </row>
    <row r="234" spans="2:6" ht="99.75">
      <c r="B234" s="93" t="s">
        <v>475</v>
      </c>
      <c r="E234" s="3"/>
      <c r="F234" s="3"/>
    </row>
    <row r="235" spans="2:4" ht="14.25">
      <c r="B235" s="93" t="s">
        <v>145</v>
      </c>
      <c r="C235" s="71" t="s">
        <v>299</v>
      </c>
      <c r="D235" s="9">
        <v>5.5</v>
      </c>
    </row>
    <row r="237" spans="1:2" ht="42.75">
      <c r="A237" s="68" t="s">
        <v>629</v>
      </c>
      <c r="B237" s="93" t="s">
        <v>192</v>
      </c>
    </row>
    <row r="238" spans="2:6" ht="42.75">
      <c r="B238" s="93" t="s">
        <v>92</v>
      </c>
      <c r="E238" s="74"/>
      <c r="F238" s="3"/>
    </row>
    <row r="239" spans="2:6" ht="14.25">
      <c r="B239" s="93" t="s">
        <v>93</v>
      </c>
      <c r="C239" s="71" t="s">
        <v>134</v>
      </c>
      <c r="D239" s="9">
        <v>4</v>
      </c>
      <c r="E239" s="3"/>
      <c r="F239" s="3"/>
    </row>
    <row r="240" spans="5:6" ht="14.25">
      <c r="E240" s="3"/>
      <c r="F240" s="3"/>
    </row>
    <row r="241" spans="1:6" s="82" customFormat="1" ht="57">
      <c r="A241" s="68" t="s">
        <v>632</v>
      </c>
      <c r="B241" s="93" t="s">
        <v>193</v>
      </c>
      <c r="C241" s="71"/>
      <c r="D241" s="9"/>
      <c r="E241" s="11"/>
      <c r="F241" s="11"/>
    </row>
    <row r="242" spans="1:6" s="82" customFormat="1" ht="14.25">
      <c r="A242" s="68"/>
      <c r="B242" s="93"/>
      <c r="C242" s="71" t="s">
        <v>311</v>
      </c>
      <c r="D242" s="9">
        <v>1</v>
      </c>
      <c r="E242" s="11"/>
      <c r="F242" s="11"/>
    </row>
    <row r="243" spans="1:6" s="82" customFormat="1" ht="42.75">
      <c r="A243" s="68" t="s">
        <v>673</v>
      </c>
      <c r="B243" s="93" t="s">
        <v>194</v>
      </c>
      <c r="C243" s="71"/>
      <c r="D243" s="9"/>
      <c r="E243" s="11"/>
      <c r="F243" s="11"/>
    </row>
    <row r="244" spans="1:6" s="82" customFormat="1" ht="14.25">
      <c r="A244" s="68"/>
      <c r="B244" s="93"/>
      <c r="C244" s="71" t="s">
        <v>311</v>
      </c>
      <c r="D244" s="9">
        <v>1</v>
      </c>
      <c r="E244" s="11"/>
      <c r="F244" s="11"/>
    </row>
    <row r="245" spans="1:6" s="82" customFormat="1" ht="14.25">
      <c r="A245" s="68"/>
      <c r="B245" s="93"/>
      <c r="C245" s="71"/>
      <c r="D245" s="9"/>
      <c r="E245" s="11"/>
      <c r="F245" s="11"/>
    </row>
    <row r="246" spans="1:6" s="82" customFormat="1" ht="28.5">
      <c r="A246" s="68" t="s">
        <v>674</v>
      </c>
      <c r="B246" s="93" t="s">
        <v>255</v>
      </c>
      <c r="C246" s="71"/>
      <c r="D246" s="9"/>
      <c r="E246" s="11"/>
      <c r="F246" s="11"/>
    </row>
    <row r="247" spans="1:6" s="82" customFormat="1" ht="57">
      <c r="A247" s="83" t="s">
        <v>258</v>
      </c>
      <c r="B247" s="93" t="s">
        <v>260</v>
      </c>
      <c r="C247" s="84"/>
      <c r="D247" s="85"/>
      <c r="E247" s="11"/>
      <c r="F247" s="11"/>
    </row>
    <row r="248" spans="1:6" s="82" customFormat="1" ht="14.25">
      <c r="A248" s="86"/>
      <c r="B248" s="93" t="s">
        <v>261</v>
      </c>
      <c r="C248" s="84"/>
      <c r="D248" s="85"/>
      <c r="E248" s="11"/>
      <c r="F248" s="11"/>
    </row>
    <row r="249" spans="1:6" s="82" customFormat="1" ht="99.75">
      <c r="A249" s="86"/>
      <c r="B249" s="93" t="s">
        <v>509</v>
      </c>
      <c r="C249" s="84"/>
      <c r="D249" s="85"/>
      <c r="E249" s="11"/>
      <c r="F249" s="11"/>
    </row>
    <row r="250" spans="1:6" s="82" customFormat="1" ht="85.5">
      <c r="A250" s="86"/>
      <c r="B250" s="93" t="s">
        <v>476</v>
      </c>
      <c r="C250" s="84"/>
      <c r="D250" s="85"/>
      <c r="E250" s="11"/>
      <c r="F250" s="11"/>
    </row>
    <row r="251" spans="1:6" s="82" customFormat="1" ht="28.5">
      <c r="A251" s="86"/>
      <c r="B251" s="93" t="s">
        <v>262</v>
      </c>
      <c r="C251" s="84"/>
      <c r="D251" s="85"/>
      <c r="E251" s="11"/>
      <c r="F251" s="11"/>
    </row>
    <row r="252" spans="1:6" s="82" customFormat="1" ht="28.5">
      <c r="A252" s="86"/>
      <c r="B252" s="93" t="s">
        <v>263</v>
      </c>
      <c r="C252" s="84"/>
      <c r="D252" s="85"/>
      <c r="E252" s="11"/>
      <c r="F252" s="11"/>
    </row>
    <row r="253" spans="1:6" s="82" customFormat="1" ht="14.25">
      <c r="A253" s="86"/>
      <c r="B253" s="93" t="s">
        <v>264</v>
      </c>
      <c r="C253" s="84" t="s">
        <v>142</v>
      </c>
      <c r="D253" s="85">
        <v>50</v>
      </c>
      <c r="E253" s="11"/>
      <c r="F253" s="11"/>
    </row>
    <row r="254" spans="1:6" s="82" customFormat="1" ht="14.25">
      <c r="A254" s="86"/>
      <c r="B254" s="93"/>
      <c r="C254" s="84"/>
      <c r="D254" s="85"/>
      <c r="E254" s="11"/>
      <c r="F254" s="11"/>
    </row>
    <row r="255" spans="1:6" s="82" customFormat="1" ht="57">
      <c r="A255" s="86">
        <v>9</v>
      </c>
      <c r="B255" s="93" t="s">
        <v>479</v>
      </c>
      <c r="C255" s="84"/>
      <c r="D255" s="85"/>
      <c r="E255" s="11"/>
      <c r="F255" s="11"/>
    </row>
    <row r="256" spans="1:6" s="82" customFormat="1" ht="14.25">
      <c r="A256" s="86"/>
      <c r="B256" s="93" t="s">
        <v>261</v>
      </c>
      <c r="C256" s="84"/>
      <c r="D256" s="85"/>
      <c r="E256" s="11"/>
      <c r="F256" s="11"/>
    </row>
    <row r="257" spans="1:6" s="82" customFormat="1" ht="28.5">
      <c r="A257" s="86"/>
      <c r="B257" s="93" t="s">
        <v>265</v>
      </c>
      <c r="C257" s="84"/>
      <c r="D257" s="85"/>
      <c r="E257" s="11"/>
      <c r="F257" s="11"/>
    </row>
    <row r="258" spans="1:6" s="82" customFormat="1" ht="28.5">
      <c r="A258" s="86"/>
      <c r="B258" s="93" t="s">
        <v>266</v>
      </c>
      <c r="C258" s="84"/>
      <c r="D258" s="85"/>
      <c r="E258" s="11"/>
      <c r="F258" s="11"/>
    </row>
    <row r="259" spans="1:6" s="82" customFormat="1" ht="28.5">
      <c r="A259" s="86"/>
      <c r="B259" s="93" t="s">
        <v>267</v>
      </c>
      <c r="C259" s="84"/>
      <c r="D259" s="85"/>
      <c r="E259" s="11"/>
      <c r="F259" s="11"/>
    </row>
    <row r="260" spans="1:6" s="82" customFormat="1" ht="71.25">
      <c r="A260" s="86"/>
      <c r="B260" s="93" t="s">
        <v>480</v>
      </c>
      <c r="C260" s="84"/>
      <c r="D260" s="85"/>
      <c r="E260" s="11"/>
      <c r="F260" s="11"/>
    </row>
    <row r="261" spans="1:6" s="82" customFormat="1" ht="28.5">
      <c r="A261" s="86"/>
      <c r="B261" s="93" t="s">
        <v>268</v>
      </c>
      <c r="C261" s="84"/>
      <c r="D261" s="85"/>
      <c r="E261" s="11"/>
      <c r="F261" s="11"/>
    </row>
    <row r="262" spans="1:6" s="82" customFormat="1" ht="28.5">
      <c r="A262" s="86"/>
      <c r="B262" s="93" t="s">
        <v>269</v>
      </c>
      <c r="C262" s="84"/>
      <c r="D262" s="85"/>
      <c r="E262" s="11"/>
      <c r="F262" s="11"/>
    </row>
    <row r="263" spans="1:6" s="82" customFormat="1" ht="14.25">
      <c r="A263" s="86"/>
      <c r="B263" s="93"/>
      <c r="C263" s="84" t="s">
        <v>216</v>
      </c>
      <c r="D263" s="85">
        <v>20</v>
      </c>
      <c r="E263" s="11"/>
      <c r="F263" s="11"/>
    </row>
    <row r="264" spans="1:6" s="82" customFormat="1" ht="14.25">
      <c r="A264" s="86"/>
      <c r="B264" s="93"/>
      <c r="C264" s="84"/>
      <c r="D264" s="85"/>
      <c r="E264" s="11"/>
      <c r="F264" s="11"/>
    </row>
    <row r="265" spans="1:6" s="82" customFormat="1" ht="71.25">
      <c r="A265" s="86">
        <v>10</v>
      </c>
      <c r="B265" s="93" t="s">
        <v>477</v>
      </c>
      <c r="C265" s="84"/>
      <c r="D265" s="85"/>
      <c r="E265" s="11"/>
      <c r="F265" s="11"/>
    </row>
    <row r="266" spans="1:6" s="82" customFormat="1" ht="14.25">
      <c r="A266" s="86"/>
      <c r="B266" s="93" t="s">
        <v>261</v>
      </c>
      <c r="C266" s="84"/>
      <c r="D266" s="85"/>
      <c r="E266" s="11"/>
      <c r="F266" s="11"/>
    </row>
    <row r="267" spans="1:6" s="82" customFormat="1" ht="28.5">
      <c r="A267" s="86"/>
      <c r="B267" s="93" t="s">
        <v>270</v>
      </c>
      <c r="C267" s="84"/>
      <c r="D267" s="85"/>
      <c r="E267" s="11"/>
      <c r="F267" s="11"/>
    </row>
    <row r="268" spans="1:6" s="82" customFormat="1" ht="28.5">
      <c r="A268" s="86"/>
      <c r="B268" s="93" t="s">
        <v>271</v>
      </c>
      <c r="C268" s="84"/>
      <c r="D268" s="85"/>
      <c r="E268" s="11"/>
      <c r="F268" s="11"/>
    </row>
    <row r="269" spans="1:6" s="82" customFormat="1" ht="71.25">
      <c r="A269" s="86"/>
      <c r="B269" s="93" t="s">
        <v>478</v>
      </c>
      <c r="C269" s="84"/>
      <c r="D269" s="85"/>
      <c r="E269" s="11"/>
      <c r="F269" s="11"/>
    </row>
    <row r="270" spans="1:6" s="82" customFormat="1" ht="28.5">
      <c r="A270" s="86"/>
      <c r="B270" s="93" t="s">
        <v>269</v>
      </c>
      <c r="C270" s="84"/>
      <c r="D270" s="85"/>
      <c r="E270" s="11"/>
      <c r="F270" s="11"/>
    </row>
    <row r="271" spans="1:6" s="82" customFormat="1" ht="14.25">
      <c r="A271" s="86"/>
      <c r="B271" s="93" t="s">
        <v>264</v>
      </c>
      <c r="C271" s="84" t="s">
        <v>142</v>
      </c>
      <c r="D271" s="85">
        <v>50</v>
      </c>
      <c r="E271" s="11"/>
      <c r="F271" s="11"/>
    </row>
    <row r="272" spans="1:6" s="82" customFormat="1" ht="14.25">
      <c r="A272" s="86"/>
      <c r="B272" s="93"/>
      <c r="C272" s="84"/>
      <c r="D272" s="85"/>
      <c r="E272" s="11"/>
      <c r="F272" s="11"/>
    </row>
    <row r="273" spans="1:6" s="82" customFormat="1" ht="57">
      <c r="A273" s="86">
        <v>11</v>
      </c>
      <c r="B273" s="93" t="s">
        <v>486</v>
      </c>
      <c r="C273" s="84"/>
      <c r="D273" s="85"/>
      <c r="E273" s="11"/>
      <c r="F273" s="11"/>
    </row>
    <row r="274" spans="1:6" s="82" customFormat="1" ht="14.25">
      <c r="A274" s="86"/>
      <c r="B274" s="93" t="s">
        <v>261</v>
      </c>
      <c r="C274" s="84"/>
      <c r="D274" s="85"/>
      <c r="E274" s="11"/>
      <c r="F274" s="11"/>
    </row>
    <row r="275" spans="1:6" s="82" customFormat="1" ht="42.75">
      <c r="A275" s="86"/>
      <c r="B275" s="93" t="s">
        <v>272</v>
      </c>
      <c r="C275" s="84"/>
      <c r="D275" s="85"/>
      <c r="E275" s="11"/>
      <c r="F275" s="11"/>
    </row>
    <row r="276" spans="1:6" s="82" customFormat="1" ht="42.75">
      <c r="A276" s="86"/>
      <c r="B276" s="93" t="s">
        <v>273</v>
      </c>
      <c r="C276" s="84"/>
      <c r="D276" s="85"/>
      <c r="E276" s="11"/>
      <c r="F276" s="11"/>
    </row>
    <row r="277" spans="1:6" s="82" customFormat="1" ht="14.25">
      <c r="A277" s="86"/>
      <c r="B277" s="93" t="s">
        <v>274</v>
      </c>
      <c r="C277" s="84"/>
      <c r="D277" s="85"/>
      <c r="E277" s="11"/>
      <c r="F277" s="11"/>
    </row>
    <row r="278" spans="1:6" s="82" customFormat="1" ht="57">
      <c r="A278" s="86"/>
      <c r="B278" s="93" t="s">
        <v>275</v>
      </c>
      <c r="C278" s="84"/>
      <c r="D278" s="85"/>
      <c r="E278" s="11"/>
      <c r="F278" s="11"/>
    </row>
    <row r="279" spans="1:6" s="82" customFormat="1" ht="28.5">
      <c r="A279" s="86"/>
      <c r="B279" s="93" t="s">
        <v>276</v>
      </c>
      <c r="C279" s="84"/>
      <c r="D279" s="85"/>
      <c r="E279" s="11"/>
      <c r="F279" s="11"/>
    </row>
    <row r="280" spans="1:6" s="82" customFormat="1" ht="57">
      <c r="A280" s="86"/>
      <c r="B280" s="93" t="s">
        <v>487</v>
      </c>
      <c r="C280" s="84"/>
      <c r="D280" s="85"/>
      <c r="E280" s="11"/>
      <c r="F280" s="11"/>
    </row>
    <row r="281" spans="1:6" s="82" customFormat="1" ht="28.5">
      <c r="A281" s="86"/>
      <c r="B281" s="93" t="s">
        <v>277</v>
      </c>
      <c r="C281" s="84"/>
      <c r="D281" s="85"/>
      <c r="E281" s="11"/>
      <c r="F281" s="11"/>
    </row>
    <row r="282" spans="1:6" s="82" customFormat="1" ht="14.25">
      <c r="A282" s="86"/>
      <c r="B282" s="93" t="s">
        <v>488</v>
      </c>
      <c r="C282" s="84"/>
      <c r="D282" s="85"/>
      <c r="E282" s="11"/>
      <c r="F282" s="11"/>
    </row>
    <row r="283" spans="1:6" s="82" customFormat="1" ht="114">
      <c r="A283" s="86"/>
      <c r="B283" s="93" t="s">
        <v>489</v>
      </c>
      <c r="C283" s="84"/>
      <c r="D283" s="85"/>
      <c r="E283" s="11"/>
      <c r="F283" s="11"/>
    </row>
    <row r="284" spans="1:6" s="82" customFormat="1" ht="14.25">
      <c r="A284" s="86"/>
      <c r="B284" s="93"/>
      <c r="C284" s="84" t="s">
        <v>278</v>
      </c>
      <c r="D284" s="85">
        <v>25</v>
      </c>
      <c r="E284" s="11"/>
      <c r="F284" s="11"/>
    </row>
    <row r="285" spans="1:6" s="82" customFormat="1" ht="14.25">
      <c r="A285" s="86"/>
      <c r="B285" s="93"/>
      <c r="C285" s="84"/>
      <c r="D285" s="85"/>
      <c r="E285" s="11"/>
      <c r="F285" s="11"/>
    </row>
    <row r="286" spans="1:6" s="82" customFormat="1" ht="57">
      <c r="A286" s="86">
        <v>12</v>
      </c>
      <c r="B286" s="93" t="s">
        <v>512</v>
      </c>
      <c r="C286" s="84"/>
      <c r="D286" s="85"/>
      <c r="E286" s="11"/>
      <c r="F286" s="11"/>
    </row>
    <row r="287" spans="1:6" s="82" customFormat="1" ht="14.25">
      <c r="A287" s="86"/>
      <c r="B287" s="93" t="s">
        <v>279</v>
      </c>
      <c r="C287" s="84"/>
      <c r="D287" s="85"/>
      <c r="E287" s="11"/>
      <c r="F287" s="11"/>
    </row>
    <row r="288" spans="1:6" s="82" customFormat="1" ht="28.5">
      <c r="A288" s="86"/>
      <c r="B288" s="93" t="s">
        <v>280</v>
      </c>
      <c r="C288" s="84"/>
      <c r="D288" s="85"/>
      <c r="E288" s="11"/>
      <c r="F288" s="11"/>
    </row>
    <row r="289" spans="1:6" s="82" customFormat="1" ht="28.5">
      <c r="A289" s="86"/>
      <c r="B289" s="93" t="s">
        <v>281</v>
      </c>
      <c r="C289" s="84"/>
      <c r="D289" s="85"/>
      <c r="E289" s="11"/>
      <c r="F289" s="11"/>
    </row>
    <row r="290" spans="1:4" ht="71.25">
      <c r="A290" s="86"/>
      <c r="B290" s="93" t="s">
        <v>510</v>
      </c>
      <c r="C290" s="84"/>
      <c r="D290" s="85"/>
    </row>
    <row r="291" spans="1:4" ht="28.5">
      <c r="A291" s="86"/>
      <c r="B291" s="93" t="s">
        <v>282</v>
      </c>
      <c r="C291" s="84"/>
      <c r="D291" s="85"/>
    </row>
    <row r="292" spans="1:4" ht="57">
      <c r="A292" s="86"/>
      <c r="B292" s="93" t="s">
        <v>511</v>
      </c>
      <c r="C292" s="84"/>
      <c r="D292" s="85"/>
    </row>
    <row r="293" spans="1:4" ht="42.75">
      <c r="A293" s="86"/>
      <c r="B293" s="93" t="s">
        <v>283</v>
      </c>
      <c r="C293" s="84"/>
      <c r="D293" s="85"/>
    </row>
    <row r="294" spans="1:6" ht="14.25">
      <c r="A294" s="86"/>
      <c r="C294" s="84" t="s">
        <v>142</v>
      </c>
      <c r="D294" s="85">
        <v>80</v>
      </c>
      <c r="E294" s="3"/>
      <c r="F294" s="3"/>
    </row>
    <row r="295" spans="1:6" ht="14.25">
      <c r="A295" s="86"/>
      <c r="C295" s="84"/>
      <c r="D295" s="85"/>
      <c r="E295" s="3"/>
      <c r="F295" s="3"/>
    </row>
    <row r="296" spans="2:6" ht="14.25">
      <c r="B296" s="93" t="s">
        <v>195</v>
      </c>
      <c r="E296" s="3"/>
      <c r="F296" s="3"/>
    </row>
    <row r="297" spans="5:6" ht="14.25">
      <c r="E297" s="3"/>
      <c r="F297" s="3"/>
    </row>
    <row r="298" spans="1:2" ht="14.25">
      <c r="A298" s="68" t="s">
        <v>679</v>
      </c>
      <c r="B298" s="93" t="s">
        <v>196</v>
      </c>
    </row>
    <row r="299" ht="42.75">
      <c r="B299" s="93" t="s">
        <v>197</v>
      </c>
    </row>
    <row r="300" spans="2:4" ht="14.25">
      <c r="B300" s="93" t="s">
        <v>198</v>
      </c>
      <c r="C300" s="71" t="s">
        <v>258</v>
      </c>
      <c r="D300" s="9" t="s">
        <v>258</v>
      </c>
    </row>
    <row r="301" spans="2:6" ht="14.25">
      <c r="B301" s="93" t="s">
        <v>256</v>
      </c>
      <c r="C301" s="71" t="s">
        <v>142</v>
      </c>
      <c r="D301" s="9">
        <v>850</v>
      </c>
      <c r="E301" s="3"/>
      <c r="F301" s="3"/>
    </row>
    <row r="302" spans="2:6" ht="28.5">
      <c r="B302" s="93" t="s">
        <v>257</v>
      </c>
      <c r="C302" s="71" t="s">
        <v>142</v>
      </c>
      <c r="D302" s="9">
        <v>850</v>
      </c>
      <c r="E302" s="3"/>
      <c r="F302" s="3"/>
    </row>
    <row r="304" spans="1:2" ht="14.25">
      <c r="A304" s="68" t="s">
        <v>680</v>
      </c>
      <c r="B304" s="93" t="s">
        <v>199</v>
      </c>
    </row>
    <row r="305" ht="42.75">
      <c r="B305" s="93" t="s">
        <v>200</v>
      </c>
    </row>
    <row r="306" ht="14.25">
      <c r="B306" s="93" t="s">
        <v>154</v>
      </c>
    </row>
    <row r="307" spans="2:4" ht="14.25">
      <c r="B307" s="93" t="s">
        <v>201</v>
      </c>
      <c r="C307" s="71" t="s">
        <v>142</v>
      </c>
      <c r="D307" s="9">
        <v>120</v>
      </c>
    </row>
    <row r="308" spans="2:4" ht="14.25">
      <c r="B308" s="93" t="s">
        <v>202</v>
      </c>
      <c r="C308" s="71" t="s">
        <v>142</v>
      </c>
      <c r="D308" s="9">
        <v>75</v>
      </c>
    </row>
    <row r="309" spans="5:6" ht="14.25">
      <c r="E309" s="3"/>
      <c r="F309" s="3"/>
    </row>
    <row r="310" ht="14.25">
      <c r="B310" s="93" t="s">
        <v>292</v>
      </c>
    </row>
    <row r="312" spans="1:2" ht="14.25">
      <c r="A312" s="68" t="s">
        <v>681</v>
      </c>
      <c r="B312" s="93" t="s">
        <v>203</v>
      </c>
    </row>
    <row r="313" ht="28.5">
      <c r="B313" s="93" t="s">
        <v>204</v>
      </c>
    </row>
    <row r="314" spans="2:6" ht="14.25">
      <c r="B314" s="93" t="s">
        <v>284</v>
      </c>
      <c r="E314" s="3"/>
      <c r="F314" s="3"/>
    </row>
    <row r="315" spans="2:4" ht="14.25">
      <c r="B315" s="93" t="s">
        <v>154</v>
      </c>
      <c r="C315" s="71" t="s">
        <v>142</v>
      </c>
      <c r="D315" s="9">
        <v>50</v>
      </c>
    </row>
    <row r="316" ht="14.25">
      <c r="B316" s="93" t="s">
        <v>205</v>
      </c>
    </row>
    <row r="317" spans="5:6" ht="14.25">
      <c r="E317" s="3"/>
      <c r="F317" s="3"/>
    </row>
    <row r="318" spans="1:2" ht="71.25">
      <c r="A318" s="68" t="s">
        <v>682</v>
      </c>
      <c r="B318" s="93" t="s">
        <v>206</v>
      </c>
    </row>
    <row r="319" spans="2:4" ht="14.25">
      <c r="B319" s="93" t="s">
        <v>207</v>
      </c>
      <c r="C319" s="71" t="s">
        <v>156</v>
      </c>
      <c r="D319" s="9">
        <v>450</v>
      </c>
    </row>
    <row r="321" spans="1:2" ht="28.5">
      <c r="A321" s="68" t="s">
        <v>624</v>
      </c>
      <c r="B321" s="93" t="s">
        <v>208</v>
      </c>
    </row>
    <row r="322" ht="42.75">
      <c r="B322" s="93" t="s">
        <v>209</v>
      </c>
    </row>
    <row r="323" spans="2:6" ht="14.25">
      <c r="B323" s="93" t="s">
        <v>210</v>
      </c>
      <c r="C323" s="71" t="s">
        <v>142</v>
      </c>
      <c r="D323" s="9">
        <v>680</v>
      </c>
      <c r="E323" s="3"/>
      <c r="F323" s="3"/>
    </row>
    <row r="324" spans="5:6" ht="14.25">
      <c r="E324" s="3"/>
      <c r="F324" s="3"/>
    </row>
    <row r="325" spans="1:2" ht="42.75">
      <c r="A325" s="68" t="s">
        <v>625</v>
      </c>
      <c r="B325" s="93" t="s">
        <v>211</v>
      </c>
    </row>
    <row r="326" ht="30" customHeight="1">
      <c r="B326" s="93" t="s">
        <v>212</v>
      </c>
    </row>
    <row r="327" ht="30.75" customHeight="1">
      <c r="B327" s="93" t="s">
        <v>213</v>
      </c>
    </row>
    <row r="328" ht="42.75">
      <c r="B328" s="93" t="s">
        <v>189</v>
      </c>
    </row>
    <row r="329" spans="2:4" ht="14.25">
      <c r="B329" s="93" t="s">
        <v>214</v>
      </c>
      <c r="C329" s="71" t="s">
        <v>172</v>
      </c>
      <c r="D329" s="9">
        <v>5</v>
      </c>
    </row>
    <row r="330" spans="2:6" ht="14.25">
      <c r="B330" s="93" t="s">
        <v>215</v>
      </c>
      <c r="C330" s="71" t="s">
        <v>216</v>
      </c>
      <c r="D330" s="9">
        <v>50</v>
      </c>
      <c r="E330" s="3"/>
      <c r="F330" s="3"/>
    </row>
    <row r="331" spans="5:6" ht="14.25">
      <c r="E331" s="3"/>
      <c r="F331" s="3"/>
    </row>
    <row r="332" spans="1:2" ht="42.75">
      <c r="A332" s="68" t="s">
        <v>626</v>
      </c>
      <c r="B332" s="93" t="s">
        <v>52</v>
      </c>
    </row>
    <row r="333" spans="2:6" ht="42.75">
      <c r="B333" s="93" t="s">
        <v>212</v>
      </c>
      <c r="E333" s="1"/>
      <c r="F333" s="1"/>
    </row>
    <row r="334" ht="42.75">
      <c r="B334" s="93" t="s">
        <v>217</v>
      </c>
    </row>
    <row r="335" ht="42.75">
      <c r="B335" s="93" t="s">
        <v>189</v>
      </c>
    </row>
    <row r="336" spans="2:4" ht="14.25">
      <c r="B336" s="93" t="s">
        <v>214</v>
      </c>
      <c r="C336" s="71" t="s">
        <v>172</v>
      </c>
      <c r="D336" s="9">
        <v>5</v>
      </c>
    </row>
    <row r="337" spans="2:4" ht="14.25">
      <c r="B337" s="93" t="s">
        <v>215</v>
      </c>
      <c r="C337" s="71" t="s">
        <v>216</v>
      </c>
      <c r="D337" s="9">
        <v>50</v>
      </c>
    </row>
    <row r="339" spans="1:4" ht="142.5">
      <c r="A339" s="68" t="s">
        <v>627</v>
      </c>
      <c r="B339" s="93" t="s">
        <v>706</v>
      </c>
      <c r="C339" s="71" t="s">
        <v>134</v>
      </c>
      <c r="D339" s="9">
        <v>49</v>
      </c>
    </row>
    <row r="341" spans="1:2" ht="28.5">
      <c r="A341" s="68" t="s">
        <v>704</v>
      </c>
      <c r="B341" s="93" t="s">
        <v>644</v>
      </c>
    </row>
    <row r="342" spans="2:3" ht="14.25">
      <c r="B342" s="93" t="s">
        <v>641</v>
      </c>
      <c r="C342" s="71">
        <v>40</v>
      </c>
    </row>
    <row r="343" spans="2:3" ht="14.25">
      <c r="B343" s="93" t="s">
        <v>642</v>
      </c>
      <c r="C343" s="71">
        <f>36*2</f>
        <v>72</v>
      </c>
    </row>
    <row r="344" spans="2:3" ht="14.25">
      <c r="B344" s="93" t="s">
        <v>643</v>
      </c>
      <c r="C344" s="71">
        <f>35*2</f>
        <v>70</v>
      </c>
    </row>
    <row r="345" spans="3:4" ht="14.25">
      <c r="C345" s="71" t="s">
        <v>134</v>
      </c>
      <c r="D345" s="9">
        <f>SUM(C342:C344)</f>
        <v>182</v>
      </c>
    </row>
    <row r="347" spans="1:4" ht="14.25">
      <c r="A347" s="68" t="s">
        <v>705</v>
      </c>
      <c r="B347" s="93" t="s">
        <v>645</v>
      </c>
      <c r="C347" s="71" t="s">
        <v>172</v>
      </c>
      <c r="D347" s="9">
        <f>27*2</f>
        <v>54</v>
      </c>
    </row>
    <row r="349" spans="1:4" ht="15">
      <c r="A349" s="30" t="s">
        <v>672</v>
      </c>
      <c r="B349" s="93" t="s">
        <v>178</v>
      </c>
      <c r="C349" s="8"/>
      <c r="D349" s="1"/>
    </row>
    <row r="353" spans="1:4" ht="15">
      <c r="A353" s="30" t="s">
        <v>629</v>
      </c>
      <c r="B353" s="93" t="s">
        <v>646</v>
      </c>
      <c r="C353" s="8"/>
      <c r="D353" s="1"/>
    </row>
    <row r="354" ht="42.75">
      <c r="B354" s="93" t="s">
        <v>647</v>
      </c>
    </row>
    <row r="357" spans="1:4" ht="42.75">
      <c r="A357" s="68" t="s">
        <v>652</v>
      </c>
      <c r="B357" s="93" t="s">
        <v>709</v>
      </c>
      <c r="C357" s="71" t="s">
        <v>299</v>
      </c>
      <c r="D357" s="9">
        <v>71</v>
      </c>
    </row>
    <row r="359" spans="1:4" ht="42.75">
      <c r="A359" s="68" t="s">
        <v>633</v>
      </c>
      <c r="B359" s="93" t="s">
        <v>710</v>
      </c>
      <c r="C359" s="71" t="s">
        <v>142</v>
      </c>
      <c r="D359" s="9">
        <v>40</v>
      </c>
    </row>
    <row r="361" spans="1:4" ht="57">
      <c r="A361" s="68" t="s">
        <v>671</v>
      </c>
      <c r="B361" s="93" t="s">
        <v>648</v>
      </c>
      <c r="C361" s="71" t="s">
        <v>299</v>
      </c>
      <c r="D361" s="9">
        <v>115</v>
      </c>
    </row>
    <row r="363" spans="1:4" ht="57">
      <c r="A363" s="68" t="s">
        <v>672</v>
      </c>
      <c r="B363" s="93" t="s">
        <v>651</v>
      </c>
      <c r="C363" s="71" t="s">
        <v>142</v>
      </c>
      <c r="D363" s="9">
        <v>55.5</v>
      </c>
    </row>
    <row r="365" spans="1:4" ht="57">
      <c r="A365" s="68" t="s">
        <v>629</v>
      </c>
      <c r="B365" s="93" t="s">
        <v>653</v>
      </c>
      <c r="C365" s="71" t="s">
        <v>299</v>
      </c>
      <c r="D365" s="9">
        <v>201</v>
      </c>
    </row>
    <row r="367" spans="1:4" ht="57">
      <c r="A367" s="68" t="s">
        <v>632</v>
      </c>
      <c r="B367" s="93" t="s">
        <v>654</v>
      </c>
      <c r="C367" s="71" t="s">
        <v>142</v>
      </c>
      <c r="D367" s="9">
        <v>101</v>
      </c>
    </row>
    <row r="369" spans="1:4" ht="57">
      <c r="A369" s="68" t="s">
        <v>673</v>
      </c>
      <c r="B369" s="93" t="s">
        <v>655</v>
      </c>
      <c r="C369" s="71" t="s">
        <v>299</v>
      </c>
      <c r="D369" s="9">
        <v>201</v>
      </c>
    </row>
    <row r="371" spans="1:4" ht="57">
      <c r="A371" s="68" t="s">
        <v>674</v>
      </c>
      <c r="B371" s="93" t="s">
        <v>656</v>
      </c>
      <c r="C371" s="71" t="s">
        <v>142</v>
      </c>
      <c r="D371" s="9">
        <v>101</v>
      </c>
    </row>
    <row r="373" spans="1:4" ht="57">
      <c r="A373" s="68" t="s">
        <v>675</v>
      </c>
      <c r="B373" s="93" t="s">
        <v>657</v>
      </c>
      <c r="C373" s="71" t="s">
        <v>299</v>
      </c>
      <c r="D373" s="9">
        <v>107</v>
      </c>
    </row>
    <row r="375" spans="1:4" ht="71.25">
      <c r="A375" s="68" t="s">
        <v>676</v>
      </c>
      <c r="B375" s="93" t="s">
        <v>658</v>
      </c>
      <c r="C375" s="71" t="s">
        <v>142</v>
      </c>
      <c r="D375" s="9">
        <v>71</v>
      </c>
    </row>
    <row r="377" spans="1:4" ht="85.5">
      <c r="A377" s="68" t="s">
        <v>677</v>
      </c>
      <c r="B377" s="93" t="s">
        <v>687</v>
      </c>
      <c r="C377" s="71" t="s">
        <v>134</v>
      </c>
      <c r="D377" s="9">
        <v>34</v>
      </c>
    </row>
    <row r="379" spans="1:4" ht="57">
      <c r="A379" s="68" t="s">
        <v>678</v>
      </c>
      <c r="B379" s="93" t="s">
        <v>659</v>
      </c>
      <c r="C379" s="71" t="s">
        <v>299</v>
      </c>
      <c r="D379" s="9">
        <v>133</v>
      </c>
    </row>
    <row r="381" spans="1:4" ht="42.75">
      <c r="A381" s="68" t="s">
        <v>679</v>
      </c>
      <c r="B381" s="93" t="s">
        <v>663</v>
      </c>
      <c r="C381" s="71" t="s">
        <v>142</v>
      </c>
      <c r="D381" s="9">
        <v>100</v>
      </c>
    </row>
    <row r="383" spans="1:4" ht="128.25">
      <c r="A383" s="68" t="s">
        <v>680</v>
      </c>
      <c r="B383" s="93" t="s">
        <v>660</v>
      </c>
      <c r="C383" s="71" t="s">
        <v>142</v>
      </c>
      <c r="D383" s="9">
        <v>5.2</v>
      </c>
    </row>
    <row r="385" spans="1:4" ht="57">
      <c r="A385" s="68" t="s">
        <v>681</v>
      </c>
      <c r="B385" s="93" t="s">
        <v>661</v>
      </c>
      <c r="C385" s="71" t="s">
        <v>299</v>
      </c>
      <c r="D385" s="9">
        <v>55</v>
      </c>
    </row>
    <row r="387" spans="1:4" ht="71.25">
      <c r="A387" s="68" t="s">
        <v>682</v>
      </c>
      <c r="B387" s="93" t="s">
        <v>664</v>
      </c>
      <c r="C387" s="71" t="s">
        <v>299</v>
      </c>
      <c r="D387" s="9">
        <v>60</v>
      </c>
    </row>
    <row r="389" spans="1:4" ht="42.75">
      <c r="A389" s="68" t="s">
        <v>624</v>
      </c>
      <c r="B389" s="93" t="s">
        <v>662</v>
      </c>
      <c r="C389" s="71" t="s">
        <v>142</v>
      </c>
      <c r="D389" s="9">
        <v>55</v>
      </c>
    </row>
    <row r="391" spans="1:4" ht="14.25">
      <c r="A391" s="306"/>
      <c r="C391" s="29"/>
      <c r="D391" s="29"/>
    </row>
    <row r="392" spans="1:4" ht="15">
      <c r="A392" s="30" t="s">
        <v>629</v>
      </c>
      <c r="B392" s="93" t="s">
        <v>646</v>
      </c>
      <c r="C392" s="8"/>
      <c r="D392" s="1"/>
    </row>
    <row r="396" spans="1:2" ht="15">
      <c r="A396" s="30" t="s">
        <v>632</v>
      </c>
      <c r="B396" s="93" t="s">
        <v>218</v>
      </c>
    </row>
    <row r="397" spans="5:6" ht="31.5" customHeight="1">
      <c r="E397" s="3"/>
      <c r="F397" s="3"/>
    </row>
    <row r="398" spans="1:6" ht="14.25">
      <c r="A398" s="68" t="s">
        <v>652</v>
      </c>
      <c r="B398" s="93" t="s">
        <v>219</v>
      </c>
      <c r="E398" s="3"/>
      <c r="F398" s="3"/>
    </row>
    <row r="399" ht="14.25">
      <c r="B399" s="93" t="s">
        <v>220</v>
      </c>
    </row>
    <row r="400" ht="28.5">
      <c r="B400" s="93" t="s">
        <v>221</v>
      </c>
    </row>
    <row r="401" spans="2:6" ht="57">
      <c r="B401" s="93" t="s">
        <v>508</v>
      </c>
      <c r="E401" s="3"/>
      <c r="F401" s="3"/>
    </row>
    <row r="402" spans="2:6" ht="28.5">
      <c r="B402" s="93" t="s">
        <v>222</v>
      </c>
      <c r="F402" s="3"/>
    </row>
    <row r="403" spans="2:6" ht="28.5">
      <c r="B403" s="93" t="s">
        <v>94</v>
      </c>
      <c r="C403" s="71" t="s">
        <v>258</v>
      </c>
      <c r="D403" s="9" t="s">
        <v>258</v>
      </c>
      <c r="F403" s="3"/>
    </row>
    <row r="404" spans="2:6" ht="14.25">
      <c r="B404" s="93" t="s">
        <v>95</v>
      </c>
      <c r="C404" s="71" t="s">
        <v>142</v>
      </c>
      <c r="D404" s="9">
        <v>60</v>
      </c>
      <c r="E404" s="3"/>
      <c r="F404" s="3"/>
    </row>
    <row r="405" ht="14.25">
      <c r="F405" s="3"/>
    </row>
    <row r="406" spans="1:6" ht="42.75">
      <c r="A406" s="68" t="s">
        <v>633</v>
      </c>
      <c r="B406" s="93" t="s">
        <v>223</v>
      </c>
      <c r="F406" s="3"/>
    </row>
    <row r="407" spans="2:6" ht="30.75" customHeight="1">
      <c r="B407" s="93" t="s">
        <v>224</v>
      </c>
      <c r="C407" s="71" t="s">
        <v>142</v>
      </c>
      <c r="D407" s="9">
        <v>60</v>
      </c>
      <c r="E407" s="87"/>
      <c r="F407" s="3"/>
    </row>
    <row r="408" spans="5:6" ht="14.25">
      <c r="E408" s="87"/>
      <c r="F408" s="3"/>
    </row>
    <row r="409" spans="1:6" ht="42.75">
      <c r="A409" s="68" t="s">
        <v>671</v>
      </c>
      <c r="B409" s="93" t="s">
        <v>225</v>
      </c>
      <c r="F409" s="3"/>
    </row>
    <row r="410" spans="2:6" ht="28.5">
      <c r="B410" s="93" t="s">
        <v>226</v>
      </c>
      <c r="C410" s="71" t="s">
        <v>142</v>
      </c>
      <c r="D410" s="9">
        <v>1</v>
      </c>
      <c r="E410" s="3"/>
      <c r="F410" s="3"/>
    </row>
    <row r="411" ht="14.25">
      <c r="F411" s="3"/>
    </row>
    <row r="412" spans="1:6" ht="28.5">
      <c r="A412" s="68" t="s">
        <v>672</v>
      </c>
      <c r="B412" s="93" t="s">
        <v>227</v>
      </c>
      <c r="F412" s="3"/>
    </row>
    <row r="413" spans="2:6" ht="28.5">
      <c r="B413" s="93" t="s">
        <v>688</v>
      </c>
      <c r="E413" s="87"/>
      <c r="F413" s="3"/>
    </row>
    <row r="414" spans="2:6" ht="28.5">
      <c r="B414" s="93" t="s">
        <v>689</v>
      </c>
      <c r="F414" s="3"/>
    </row>
    <row r="415" spans="2:6" ht="28.5">
      <c r="B415" s="93" t="s">
        <v>228</v>
      </c>
      <c r="E415" s="3"/>
      <c r="F415" s="3"/>
    </row>
    <row r="416" spans="2:6" ht="28.5">
      <c r="B416" s="93" t="s">
        <v>229</v>
      </c>
      <c r="C416" s="71" t="s">
        <v>142</v>
      </c>
      <c r="D416" s="9">
        <v>41</v>
      </c>
      <c r="F416" s="3"/>
    </row>
    <row r="417" ht="14.25">
      <c r="F417" s="3"/>
    </row>
    <row r="418" spans="1:6" ht="42.75">
      <c r="A418" s="68" t="s">
        <v>629</v>
      </c>
      <c r="B418" s="93" t="s">
        <v>230</v>
      </c>
      <c r="F418" s="3"/>
    </row>
    <row r="419" spans="2:6" ht="42.75">
      <c r="B419" s="93" t="s">
        <v>690</v>
      </c>
      <c r="E419" s="87"/>
      <c r="F419" s="3"/>
    </row>
    <row r="420" spans="2:6" ht="28.5">
      <c r="B420" s="93" t="s">
        <v>507</v>
      </c>
      <c r="E420" s="3"/>
      <c r="F420" s="3"/>
    </row>
    <row r="421" spans="2:6" ht="28.5">
      <c r="B421" s="93" t="s">
        <v>231</v>
      </c>
      <c r="C421" s="71" t="s">
        <v>156</v>
      </c>
      <c r="D421" s="9">
        <v>80</v>
      </c>
      <c r="F421" s="3"/>
    </row>
    <row r="422" ht="14.25">
      <c r="F422" s="3"/>
    </row>
    <row r="423" spans="1:6" ht="85.5">
      <c r="A423" s="68" t="s">
        <v>632</v>
      </c>
      <c r="B423" s="93" t="s">
        <v>232</v>
      </c>
      <c r="E423" s="32"/>
      <c r="F423" s="3"/>
    </row>
    <row r="424" spans="5:6" ht="14.25">
      <c r="E424" s="3"/>
      <c r="F424" s="3"/>
    </row>
    <row r="425" spans="2:6" ht="128.25">
      <c r="B425" s="93" t="s">
        <v>233</v>
      </c>
      <c r="F425" s="3"/>
    </row>
    <row r="426" spans="2:6" ht="28.5">
      <c r="B426" s="93" t="s">
        <v>691</v>
      </c>
      <c r="E426" s="32"/>
      <c r="F426" s="3"/>
    </row>
    <row r="427" spans="2:6" ht="28.5">
      <c r="B427" s="93" t="s">
        <v>234</v>
      </c>
      <c r="C427" s="71" t="s">
        <v>142</v>
      </c>
      <c r="D427" s="9">
        <v>15</v>
      </c>
      <c r="E427" s="3"/>
      <c r="F427" s="3"/>
    </row>
    <row r="429" spans="1:6" ht="85.5">
      <c r="A429" s="68" t="s">
        <v>673</v>
      </c>
      <c r="B429" s="93" t="s">
        <v>513</v>
      </c>
      <c r="E429" s="1"/>
      <c r="F429" s="1"/>
    </row>
    <row r="430" spans="2:4" ht="28.5">
      <c r="B430" s="93" t="s">
        <v>235</v>
      </c>
      <c r="C430" s="71" t="s">
        <v>156</v>
      </c>
      <c r="D430" s="9">
        <v>9</v>
      </c>
    </row>
    <row r="432" spans="1:2" ht="57">
      <c r="A432" s="68" t="s">
        <v>674</v>
      </c>
      <c r="B432" s="93" t="s">
        <v>514</v>
      </c>
    </row>
    <row r="433" spans="2:4" ht="14.25">
      <c r="B433" s="93" t="s">
        <v>236</v>
      </c>
      <c r="C433" s="71" t="s">
        <v>156</v>
      </c>
      <c r="D433" s="9">
        <v>12</v>
      </c>
    </row>
    <row r="436" spans="1:4" ht="15">
      <c r="A436" s="30" t="s">
        <v>632</v>
      </c>
      <c r="B436" s="93" t="s">
        <v>218</v>
      </c>
      <c r="C436" s="8"/>
      <c r="D436" s="1"/>
    </row>
    <row r="439" spans="1:2" ht="18">
      <c r="A439" s="300"/>
      <c r="B439" s="301"/>
    </row>
    <row r="440" spans="1:2" ht="18">
      <c r="A440" s="300" t="s">
        <v>237</v>
      </c>
      <c r="B440" s="301" t="s">
        <v>238</v>
      </c>
    </row>
    <row r="441" ht="15">
      <c r="A441" s="30"/>
    </row>
    <row r="442" spans="1:2" ht="15">
      <c r="A442" s="30" t="s">
        <v>118</v>
      </c>
      <c r="B442" s="93" t="s">
        <v>239</v>
      </c>
    </row>
    <row r="443" spans="1:5" ht="15">
      <c r="A443" s="30"/>
      <c r="E443" s="32"/>
    </row>
    <row r="444" spans="1:6" ht="15">
      <c r="A444" s="30"/>
      <c r="B444" s="93" t="s">
        <v>240</v>
      </c>
      <c r="F444" s="3"/>
    </row>
    <row r="445" spans="1:6" ht="15">
      <c r="A445" s="30"/>
      <c r="F445" s="3"/>
    </row>
    <row r="446" spans="1:6" ht="58.5">
      <c r="A446" s="30"/>
      <c r="B446" s="93" t="s">
        <v>572</v>
      </c>
      <c r="F446" s="3"/>
    </row>
    <row r="447" spans="5:6" ht="14.25">
      <c r="E447" s="3"/>
      <c r="F447" s="3"/>
    </row>
    <row r="448" spans="1:6" ht="28.5">
      <c r="A448" s="68" t="s">
        <v>118</v>
      </c>
      <c r="B448" s="93" t="s">
        <v>241</v>
      </c>
      <c r="F448" s="3"/>
    </row>
    <row r="449" spans="2:6" ht="242.25">
      <c r="B449" s="93" t="s">
        <v>506</v>
      </c>
      <c r="F449" s="3"/>
    </row>
    <row r="450" spans="2:6" ht="14.25">
      <c r="B450" s="93" t="s">
        <v>133</v>
      </c>
      <c r="C450" s="71" t="s">
        <v>134</v>
      </c>
      <c r="D450" s="9">
        <v>1</v>
      </c>
      <c r="F450" s="3"/>
    </row>
    <row r="451" spans="1:6" ht="242.25">
      <c r="A451" s="68" t="s">
        <v>122</v>
      </c>
      <c r="B451" s="93" t="s">
        <v>573</v>
      </c>
      <c r="E451" s="3"/>
      <c r="F451" s="3"/>
    </row>
    <row r="452" spans="2:6" ht="14.25">
      <c r="B452" s="93" t="s">
        <v>133</v>
      </c>
      <c r="C452" s="71" t="s">
        <v>134</v>
      </c>
      <c r="D452" s="9">
        <v>7</v>
      </c>
      <c r="E452" s="3"/>
      <c r="F452" s="3"/>
    </row>
    <row r="453" ht="14.25">
      <c r="F453" s="3"/>
    </row>
    <row r="454" spans="1:6" ht="28.5">
      <c r="A454" s="68" t="s">
        <v>123</v>
      </c>
      <c r="B454" s="93" t="s">
        <v>242</v>
      </c>
      <c r="F454" s="3"/>
    </row>
    <row r="455" spans="2:6" ht="128.25">
      <c r="B455" s="93" t="s">
        <v>571</v>
      </c>
      <c r="F455" s="3"/>
    </row>
    <row r="456" spans="2:6" ht="14.25">
      <c r="B456" s="93" t="s">
        <v>186</v>
      </c>
      <c r="F456" s="3"/>
    </row>
    <row r="457" spans="2:6" ht="14.25">
      <c r="B457" s="93" t="s">
        <v>243</v>
      </c>
      <c r="E457" s="3"/>
      <c r="F457" s="3"/>
    </row>
    <row r="458" spans="2:6" ht="14.25">
      <c r="B458" s="93" t="s">
        <v>133</v>
      </c>
      <c r="C458" s="71" t="s">
        <v>134</v>
      </c>
      <c r="D458" s="9">
        <v>2</v>
      </c>
      <c r="F458" s="3"/>
    </row>
    <row r="459" ht="14.25">
      <c r="F459" s="3"/>
    </row>
    <row r="460" spans="1:6" ht="28.5">
      <c r="A460" s="68" t="s">
        <v>124</v>
      </c>
      <c r="B460" s="93" t="s">
        <v>244</v>
      </c>
      <c r="F460" s="3"/>
    </row>
    <row r="461" spans="2:6" ht="128.25">
      <c r="B461" s="93" t="s">
        <v>574</v>
      </c>
      <c r="F461" s="3"/>
    </row>
    <row r="462" spans="2:6" ht="14.25">
      <c r="B462" s="93" t="s">
        <v>186</v>
      </c>
      <c r="E462" s="3"/>
      <c r="F462" s="3"/>
    </row>
    <row r="463" spans="2:6" ht="14.25">
      <c r="B463" s="93" t="s">
        <v>245</v>
      </c>
      <c r="C463" s="71" t="s">
        <v>134</v>
      </c>
      <c r="D463" s="9">
        <v>1</v>
      </c>
      <c r="E463" s="3"/>
      <c r="F463" s="3"/>
    </row>
    <row r="464" spans="5:6" ht="14.25">
      <c r="E464" s="3"/>
      <c r="F464" s="3"/>
    </row>
    <row r="465" spans="1:6" ht="28.5">
      <c r="A465" s="68" t="s">
        <v>125</v>
      </c>
      <c r="B465" s="93" t="s">
        <v>246</v>
      </c>
      <c r="F465" s="3"/>
    </row>
    <row r="466" spans="2:6" ht="128.25">
      <c r="B466" s="93" t="s">
        <v>575</v>
      </c>
      <c r="E466" s="32"/>
      <c r="F466" s="3"/>
    </row>
    <row r="467" spans="2:6" ht="14.25">
      <c r="B467" s="93" t="s">
        <v>186</v>
      </c>
      <c r="E467" s="3"/>
      <c r="F467" s="3"/>
    </row>
    <row r="468" spans="2:6" ht="14.25">
      <c r="B468" s="93" t="s">
        <v>243</v>
      </c>
      <c r="F468" s="3"/>
    </row>
    <row r="469" spans="2:6" ht="14.25">
      <c r="B469" s="93" t="s">
        <v>247</v>
      </c>
      <c r="C469" s="71" t="s">
        <v>134</v>
      </c>
      <c r="D469" s="9">
        <v>1</v>
      </c>
      <c r="F469" s="3"/>
    </row>
    <row r="470" ht="14.25">
      <c r="F470" s="3"/>
    </row>
    <row r="471" spans="1:6" ht="28.5">
      <c r="A471" s="68" t="s">
        <v>126</v>
      </c>
      <c r="B471" s="93" t="s">
        <v>248</v>
      </c>
      <c r="E471" s="3"/>
      <c r="F471" s="3"/>
    </row>
    <row r="472" spans="2:6" ht="228">
      <c r="B472" s="93" t="s">
        <v>490</v>
      </c>
      <c r="F472" s="3"/>
    </row>
    <row r="473" spans="2:6" ht="14.25">
      <c r="B473" s="93" t="s">
        <v>133</v>
      </c>
      <c r="C473" s="71" t="s">
        <v>134</v>
      </c>
      <c r="D473" s="9">
        <v>1</v>
      </c>
      <c r="F473" s="3"/>
    </row>
    <row r="474" spans="5:6" ht="14.25">
      <c r="E474" s="32"/>
      <c r="F474" s="3"/>
    </row>
    <row r="475" spans="1:6" ht="28.5">
      <c r="A475" s="68" t="s">
        <v>129</v>
      </c>
      <c r="B475" s="93" t="s">
        <v>249</v>
      </c>
      <c r="E475" s="3"/>
      <c r="F475" s="3"/>
    </row>
    <row r="476" spans="2:6" ht="228">
      <c r="B476" s="93" t="s">
        <v>491</v>
      </c>
      <c r="F476" s="3"/>
    </row>
    <row r="477" spans="2:6" ht="14.25">
      <c r="B477" s="93" t="s">
        <v>133</v>
      </c>
      <c r="C477" s="71" t="s">
        <v>134</v>
      </c>
      <c r="D477" s="9">
        <v>1</v>
      </c>
      <c r="F477" s="3"/>
    </row>
    <row r="478" spans="5:6" ht="14.25">
      <c r="E478" s="32"/>
      <c r="F478" s="3"/>
    </row>
    <row r="479" spans="1:6" ht="28.5">
      <c r="A479" s="68" t="s">
        <v>130</v>
      </c>
      <c r="B479" s="93" t="s">
        <v>250</v>
      </c>
      <c r="E479" s="3"/>
      <c r="F479" s="3"/>
    </row>
    <row r="480" spans="2:6" ht="199.5">
      <c r="B480" s="93" t="s">
        <v>576</v>
      </c>
      <c r="E480" s="3"/>
      <c r="F480" s="3"/>
    </row>
    <row r="481" spans="2:6" ht="14.25">
      <c r="B481" s="93" t="s">
        <v>133</v>
      </c>
      <c r="C481" s="71" t="s">
        <v>134</v>
      </c>
      <c r="D481" s="9">
        <v>1</v>
      </c>
      <c r="F481" s="3"/>
    </row>
    <row r="482" ht="14.25">
      <c r="F482" s="3"/>
    </row>
    <row r="483" spans="1:6" ht="28.5">
      <c r="A483" s="68" t="s">
        <v>131</v>
      </c>
      <c r="B483" s="93" t="s">
        <v>251</v>
      </c>
      <c r="E483" s="3"/>
      <c r="F483" s="3"/>
    </row>
    <row r="484" spans="2:6" ht="228">
      <c r="B484" s="93" t="s">
        <v>492</v>
      </c>
      <c r="F484" s="3"/>
    </row>
    <row r="485" spans="2:6" ht="14.25">
      <c r="B485" s="93" t="s">
        <v>133</v>
      </c>
      <c r="C485" s="71" t="s">
        <v>134</v>
      </c>
      <c r="D485" s="9">
        <v>3</v>
      </c>
      <c r="F485" s="3"/>
    </row>
    <row r="486" ht="14.25">
      <c r="F486" s="3"/>
    </row>
    <row r="487" spans="1:6" ht="28.5">
      <c r="A487" s="68" t="s">
        <v>132</v>
      </c>
      <c r="B487" s="93" t="s">
        <v>285</v>
      </c>
      <c r="F487" s="3"/>
    </row>
    <row r="488" spans="2:6" ht="85.5">
      <c r="B488" s="93" t="s">
        <v>289</v>
      </c>
      <c r="F488" s="3"/>
    </row>
    <row r="489" spans="2:6" ht="14.25">
      <c r="B489" s="93" t="s">
        <v>133</v>
      </c>
      <c r="C489" s="71" t="s">
        <v>134</v>
      </c>
      <c r="D489" s="9">
        <v>1</v>
      </c>
      <c r="E489" s="3"/>
      <c r="F489" s="3"/>
    </row>
    <row r="490" ht="14.25">
      <c r="F490" s="3"/>
    </row>
    <row r="491" spans="2:6" ht="14.25">
      <c r="B491" s="93" t="s">
        <v>290</v>
      </c>
      <c r="F491" s="3"/>
    </row>
    <row r="492" ht="14.25">
      <c r="F492" s="3"/>
    </row>
    <row r="493" spans="1:6" ht="28.5">
      <c r="A493" s="68" t="s">
        <v>135</v>
      </c>
      <c r="B493" s="93" t="s">
        <v>291</v>
      </c>
      <c r="E493" s="3"/>
      <c r="F493" s="3"/>
    </row>
    <row r="494" spans="2:6" ht="99.75">
      <c r="B494" s="93" t="s">
        <v>577</v>
      </c>
      <c r="F494" s="3"/>
    </row>
    <row r="495" spans="2:6" ht="14.25">
      <c r="B495" s="93" t="s">
        <v>293</v>
      </c>
      <c r="C495" s="71" t="s">
        <v>172</v>
      </c>
      <c r="D495" s="9">
        <v>1</v>
      </c>
      <c r="F495" s="3"/>
    </row>
    <row r="496" ht="14.25">
      <c r="F496" s="3"/>
    </row>
    <row r="497" spans="1:6" ht="28.5">
      <c r="A497" s="68" t="s">
        <v>136</v>
      </c>
      <c r="B497" s="93" t="s">
        <v>294</v>
      </c>
      <c r="F497" s="3"/>
    </row>
    <row r="498" spans="2:6" ht="99.75">
      <c r="B498" s="93" t="s">
        <v>578</v>
      </c>
      <c r="E498" s="3"/>
      <c r="F498" s="3"/>
    </row>
    <row r="499" spans="2:6" ht="14.25">
      <c r="B499" s="93" t="s">
        <v>293</v>
      </c>
      <c r="C499" s="71" t="s">
        <v>172</v>
      </c>
      <c r="D499" s="9">
        <v>1</v>
      </c>
      <c r="F499" s="3"/>
    </row>
    <row r="500" ht="14.25">
      <c r="F500" s="3"/>
    </row>
    <row r="501" spans="1:6" ht="14.25">
      <c r="A501" s="68" t="s">
        <v>137</v>
      </c>
      <c r="B501" s="93" t="s">
        <v>580</v>
      </c>
      <c r="F501" s="3"/>
    </row>
    <row r="502" spans="2:6" ht="99.75">
      <c r="B502" s="93" t="s">
        <v>579</v>
      </c>
      <c r="E502" s="3"/>
      <c r="F502" s="3"/>
    </row>
    <row r="503" spans="2:6" ht="14.25">
      <c r="B503" s="93" t="s">
        <v>295</v>
      </c>
      <c r="F503" s="3"/>
    </row>
    <row r="504" spans="2:6" ht="14.25">
      <c r="B504" s="93" t="s">
        <v>293</v>
      </c>
      <c r="C504" s="71" t="s">
        <v>172</v>
      </c>
      <c r="D504" s="9">
        <v>1</v>
      </c>
      <c r="F504" s="3"/>
    </row>
    <row r="505" spans="5:6" ht="14.25">
      <c r="E505" s="3"/>
      <c r="F505" s="3"/>
    </row>
    <row r="506" spans="1:6" ht="57">
      <c r="A506" s="68" t="s">
        <v>139</v>
      </c>
      <c r="B506" s="93" t="s">
        <v>581</v>
      </c>
      <c r="F506" s="3"/>
    </row>
    <row r="507" spans="2:6" ht="14.25">
      <c r="B507" s="93" t="s">
        <v>133</v>
      </c>
      <c r="C507" s="71" t="s">
        <v>134</v>
      </c>
      <c r="D507" s="9">
        <v>2</v>
      </c>
      <c r="F507" s="3"/>
    </row>
    <row r="508" ht="14.25">
      <c r="F508" s="3"/>
    </row>
    <row r="509" spans="1:6" ht="14.25">
      <c r="A509" s="68" t="s">
        <v>166</v>
      </c>
      <c r="B509" s="93" t="s">
        <v>594</v>
      </c>
      <c r="E509" s="3"/>
      <c r="F509" s="3"/>
    </row>
    <row r="510" spans="2:6" ht="114">
      <c r="B510" s="93" t="s">
        <v>595</v>
      </c>
      <c r="F510" s="3"/>
    </row>
    <row r="511" spans="2:6" ht="14.25">
      <c r="B511" s="93" t="s">
        <v>293</v>
      </c>
      <c r="C511" s="71" t="s">
        <v>172</v>
      </c>
      <c r="D511" s="9">
        <v>2</v>
      </c>
      <c r="F511" s="3"/>
    </row>
    <row r="512" ht="14.25">
      <c r="F512" s="3"/>
    </row>
    <row r="513" spans="1:6" ht="14.25">
      <c r="A513" s="68" t="s">
        <v>168</v>
      </c>
      <c r="B513" s="93" t="s">
        <v>582</v>
      </c>
      <c r="E513" s="3"/>
      <c r="F513" s="3"/>
    </row>
    <row r="514" spans="2:6" ht="114">
      <c r="B514" s="93" t="s">
        <v>583</v>
      </c>
      <c r="F514" s="3"/>
    </row>
    <row r="515" spans="2:6" ht="14.25">
      <c r="B515" s="93" t="s">
        <v>293</v>
      </c>
      <c r="C515" s="71" t="s">
        <v>172</v>
      </c>
      <c r="D515" s="9">
        <v>1</v>
      </c>
      <c r="F515" s="3"/>
    </row>
    <row r="516" ht="14.25">
      <c r="F516" s="3"/>
    </row>
    <row r="517" spans="1:6" ht="14.25">
      <c r="A517" s="68" t="s">
        <v>171</v>
      </c>
      <c r="B517" s="93" t="s">
        <v>582</v>
      </c>
      <c r="E517" s="3"/>
      <c r="F517" s="3"/>
    </row>
    <row r="518" spans="2:6" ht="114">
      <c r="B518" s="93" t="s">
        <v>597</v>
      </c>
      <c r="F518" s="3"/>
    </row>
    <row r="519" spans="2:6" ht="14.25">
      <c r="B519" s="93" t="s">
        <v>293</v>
      </c>
      <c r="C519" s="71" t="s">
        <v>172</v>
      </c>
      <c r="D519" s="9">
        <v>1</v>
      </c>
      <c r="F519" s="3"/>
    </row>
    <row r="520" ht="14.25">
      <c r="F520" s="3"/>
    </row>
    <row r="521" spans="1:6" ht="14.25">
      <c r="A521" s="68" t="s">
        <v>173</v>
      </c>
      <c r="B521" s="93" t="s">
        <v>584</v>
      </c>
      <c r="E521" s="3"/>
      <c r="F521" s="3"/>
    </row>
    <row r="522" spans="2:6" ht="99.75">
      <c r="B522" s="93" t="s">
        <v>588</v>
      </c>
      <c r="F522" s="3"/>
    </row>
    <row r="523" spans="2:6" ht="14.25">
      <c r="B523" s="93" t="s">
        <v>293</v>
      </c>
      <c r="C523" s="71" t="s">
        <v>172</v>
      </c>
      <c r="D523" s="9">
        <v>1</v>
      </c>
      <c r="F523" s="3"/>
    </row>
    <row r="524" ht="14.25">
      <c r="F524" s="3"/>
    </row>
    <row r="525" spans="1:6" ht="28.5">
      <c r="A525" s="68" t="s">
        <v>0</v>
      </c>
      <c r="B525" s="93" t="s">
        <v>585</v>
      </c>
      <c r="E525" s="3"/>
      <c r="F525" s="3"/>
    </row>
    <row r="526" spans="2:6" ht="156.75">
      <c r="B526" s="93" t="s">
        <v>586</v>
      </c>
      <c r="F526" s="3"/>
    </row>
    <row r="527" spans="2:6" ht="14.25">
      <c r="B527" s="93" t="s">
        <v>293</v>
      </c>
      <c r="C527" s="71" t="s">
        <v>172</v>
      </c>
      <c r="D527" s="9">
        <v>3</v>
      </c>
      <c r="F527" s="3"/>
    </row>
    <row r="528" ht="14.25">
      <c r="F528" s="3"/>
    </row>
    <row r="529" spans="1:6" ht="14.25">
      <c r="A529" s="68" t="s">
        <v>1</v>
      </c>
      <c r="B529" s="93" t="s">
        <v>582</v>
      </c>
      <c r="E529" s="3"/>
      <c r="F529" s="3"/>
    </row>
    <row r="530" spans="2:6" ht="99.75">
      <c r="B530" s="93" t="s">
        <v>596</v>
      </c>
      <c r="F530" s="3"/>
    </row>
    <row r="531" spans="2:6" ht="14.25">
      <c r="B531" s="93" t="s">
        <v>293</v>
      </c>
      <c r="C531" s="71" t="s">
        <v>172</v>
      </c>
      <c r="D531" s="9">
        <v>2</v>
      </c>
      <c r="F531" s="3"/>
    </row>
    <row r="532" ht="14.25">
      <c r="F532" s="3"/>
    </row>
    <row r="533" spans="1:6" ht="14.25">
      <c r="A533" s="68" t="s">
        <v>2</v>
      </c>
      <c r="B533" s="93" t="s">
        <v>601</v>
      </c>
      <c r="E533" s="3"/>
      <c r="F533" s="3"/>
    </row>
    <row r="534" spans="2:6" ht="99.75">
      <c r="B534" s="93" t="s">
        <v>589</v>
      </c>
      <c r="F534" s="3"/>
    </row>
    <row r="535" spans="2:6" ht="14.25">
      <c r="B535" s="93" t="s">
        <v>293</v>
      </c>
      <c r="C535" s="71" t="s">
        <v>172</v>
      </c>
      <c r="D535" s="9">
        <v>1</v>
      </c>
      <c r="F535" s="3"/>
    </row>
    <row r="536" ht="14.25">
      <c r="F536" s="3"/>
    </row>
    <row r="537" spans="1:6" ht="14.25">
      <c r="A537" s="68" t="s">
        <v>3</v>
      </c>
      <c r="B537" s="93" t="s">
        <v>582</v>
      </c>
      <c r="E537" s="3"/>
      <c r="F537" s="3"/>
    </row>
    <row r="538" spans="2:6" ht="114">
      <c r="B538" s="93" t="s">
        <v>598</v>
      </c>
      <c r="F538" s="3"/>
    </row>
    <row r="539" spans="2:6" ht="14.25">
      <c r="B539" s="93" t="s">
        <v>293</v>
      </c>
      <c r="C539" s="71" t="s">
        <v>172</v>
      </c>
      <c r="D539" s="9">
        <v>2</v>
      </c>
      <c r="F539" s="3"/>
    </row>
    <row r="540" ht="14.25">
      <c r="F540" s="3"/>
    </row>
    <row r="541" spans="1:6" ht="14.25">
      <c r="A541" s="68" t="s">
        <v>4</v>
      </c>
      <c r="B541" s="93" t="s">
        <v>582</v>
      </c>
      <c r="E541" s="3"/>
      <c r="F541" s="3"/>
    </row>
    <row r="542" spans="2:6" ht="114">
      <c r="B542" s="93" t="s">
        <v>599</v>
      </c>
      <c r="F542" s="3"/>
    </row>
    <row r="543" spans="2:6" ht="14.25">
      <c r="B543" s="93" t="s">
        <v>293</v>
      </c>
      <c r="C543" s="71" t="s">
        <v>172</v>
      </c>
      <c r="D543" s="9">
        <v>1</v>
      </c>
      <c r="F543" s="3"/>
    </row>
    <row r="544" spans="5:6" ht="14.25">
      <c r="E544" s="3"/>
      <c r="F544" s="3"/>
    </row>
    <row r="545" spans="1:6" ht="14.25">
      <c r="A545" s="68" t="s">
        <v>5</v>
      </c>
      <c r="B545" s="93" t="s">
        <v>582</v>
      </c>
      <c r="F545" s="3"/>
    </row>
    <row r="546" spans="2:6" ht="99.75">
      <c r="B546" s="93" t="s">
        <v>600</v>
      </c>
      <c r="F546" s="3"/>
    </row>
    <row r="547" spans="2:6" ht="14.25">
      <c r="B547" s="93" t="s">
        <v>293</v>
      </c>
      <c r="C547" s="71" t="s">
        <v>172</v>
      </c>
      <c r="D547" s="9">
        <v>1</v>
      </c>
      <c r="F547" s="3"/>
    </row>
    <row r="548" spans="5:6" ht="14.25">
      <c r="E548" s="3"/>
      <c r="F548" s="3"/>
    </row>
    <row r="549" spans="1:6" ht="28.5">
      <c r="A549" s="68" t="s">
        <v>6</v>
      </c>
      <c r="B549" s="93" t="s">
        <v>602</v>
      </c>
      <c r="F549" s="3"/>
    </row>
    <row r="550" spans="2:6" ht="14.25">
      <c r="B550" s="93" t="s">
        <v>293</v>
      </c>
      <c r="C550" s="71" t="s">
        <v>172</v>
      </c>
      <c r="D550" s="9">
        <v>2</v>
      </c>
      <c r="F550" s="3"/>
    </row>
    <row r="551" ht="14.25">
      <c r="F551" s="3"/>
    </row>
    <row r="552" spans="1:6" ht="14.25">
      <c r="A552" s="68" t="s">
        <v>7</v>
      </c>
      <c r="B552" s="93" t="s">
        <v>587</v>
      </c>
      <c r="E552" s="3"/>
      <c r="F552" s="3"/>
    </row>
    <row r="553" spans="2:6" ht="99.75">
      <c r="B553" s="93" t="s">
        <v>603</v>
      </c>
      <c r="F553" s="3"/>
    </row>
    <row r="554" spans="2:6" ht="14.25">
      <c r="B554" s="93" t="s">
        <v>293</v>
      </c>
      <c r="C554" s="71" t="s">
        <v>172</v>
      </c>
      <c r="D554" s="9">
        <v>1</v>
      </c>
      <c r="F554" s="3"/>
    </row>
    <row r="555" ht="14.25">
      <c r="F555" s="3"/>
    </row>
    <row r="556" spans="1:6" ht="14.25">
      <c r="A556" s="68" t="s">
        <v>8</v>
      </c>
      <c r="B556" s="93" t="s">
        <v>582</v>
      </c>
      <c r="E556" s="3"/>
      <c r="F556" s="3"/>
    </row>
    <row r="557" spans="2:6" ht="114">
      <c r="B557" s="93" t="s">
        <v>604</v>
      </c>
      <c r="F557" s="3"/>
    </row>
    <row r="558" spans="2:6" ht="14.25">
      <c r="B558" s="93" t="s">
        <v>293</v>
      </c>
      <c r="C558" s="71" t="s">
        <v>172</v>
      </c>
      <c r="D558" s="9">
        <v>1</v>
      </c>
      <c r="F558" s="3"/>
    </row>
    <row r="559" ht="14.25">
      <c r="F559" s="3"/>
    </row>
    <row r="560" spans="1:6" ht="14.25">
      <c r="A560" s="68" t="s">
        <v>9</v>
      </c>
      <c r="B560" s="93" t="s">
        <v>582</v>
      </c>
      <c r="E560" s="3"/>
      <c r="F560" s="3"/>
    </row>
    <row r="561" spans="2:6" ht="114">
      <c r="B561" s="93" t="s">
        <v>605</v>
      </c>
      <c r="F561" s="3"/>
    </row>
    <row r="562" spans="2:6" ht="14.25">
      <c r="B562" s="93" t="s">
        <v>293</v>
      </c>
      <c r="C562" s="71" t="s">
        <v>172</v>
      </c>
      <c r="D562" s="9">
        <v>2</v>
      </c>
      <c r="F562" s="3"/>
    </row>
    <row r="563" spans="5:6" ht="14.25">
      <c r="E563" s="3"/>
      <c r="F563" s="3"/>
    </row>
    <row r="564" spans="1:6" ht="14.25">
      <c r="A564" s="68" t="s">
        <v>10</v>
      </c>
      <c r="B564" s="93" t="s">
        <v>587</v>
      </c>
      <c r="F564" s="3"/>
    </row>
    <row r="565" spans="2:6" ht="99.75">
      <c r="B565" s="93" t="s">
        <v>606</v>
      </c>
      <c r="F565" s="3"/>
    </row>
    <row r="566" spans="2:6" ht="14.25">
      <c r="B566" s="93" t="s">
        <v>293</v>
      </c>
      <c r="C566" s="71" t="s">
        <v>172</v>
      </c>
      <c r="D566" s="9">
        <v>1</v>
      </c>
      <c r="F566" s="3"/>
    </row>
    <row r="567" spans="5:6" ht="14.25">
      <c r="E567" s="3"/>
      <c r="F567" s="3"/>
    </row>
    <row r="568" spans="1:6" ht="28.5">
      <c r="A568" s="68" t="s">
        <v>11</v>
      </c>
      <c r="B568" s="93" t="s">
        <v>602</v>
      </c>
      <c r="E568" s="3"/>
      <c r="F568" s="3"/>
    </row>
    <row r="569" spans="2:6" ht="14.25">
      <c r="B569" s="93" t="s">
        <v>293</v>
      </c>
      <c r="C569" s="71" t="s">
        <v>172</v>
      </c>
      <c r="D569" s="9">
        <v>2</v>
      </c>
      <c r="F569" s="3"/>
    </row>
    <row r="570" ht="14.25">
      <c r="F570" s="3"/>
    </row>
    <row r="571" spans="1:6" ht="14.25">
      <c r="A571" s="68" t="s">
        <v>12</v>
      </c>
      <c r="B571" s="93" t="s">
        <v>590</v>
      </c>
      <c r="E571" s="3"/>
      <c r="F571" s="3"/>
    </row>
    <row r="572" spans="2:6" ht="128.25">
      <c r="B572" s="93" t="s">
        <v>607</v>
      </c>
      <c r="F572" s="3"/>
    </row>
    <row r="573" spans="2:6" ht="14.25">
      <c r="B573" s="93" t="s">
        <v>293</v>
      </c>
      <c r="C573" s="71" t="s">
        <v>172</v>
      </c>
      <c r="D573" s="9">
        <v>1</v>
      </c>
      <c r="F573" s="3"/>
    </row>
    <row r="574" ht="14.25">
      <c r="F574" s="3"/>
    </row>
    <row r="575" spans="1:6" ht="14.25">
      <c r="A575" s="68" t="s">
        <v>13</v>
      </c>
      <c r="B575" s="93" t="s">
        <v>582</v>
      </c>
      <c r="E575" s="3"/>
      <c r="F575" s="3"/>
    </row>
    <row r="576" spans="2:6" ht="114">
      <c r="B576" s="93" t="s">
        <v>608</v>
      </c>
      <c r="F576" s="3"/>
    </row>
    <row r="577" spans="2:6" ht="14.25">
      <c r="B577" s="93" t="s">
        <v>293</v>
      </c>
      <c r="C577" s="71" t="s">
        <v>172</v>
      </c>
      <c r="D577" s="9">
        <v>2</v>
      </c>
      <c r="F577" s="3"/>
    </row>
    <row r="578" ht="14.25">
      <c r="F578" s="3"/>
    </row>
    <row r="579" spans="1:6" ht="14.25">
      <c r="A579" s="68" t="s">
        <v>14</v>
      </c>
      <c r="B579" s="93" t="s">
        <v>587</v>
      </c>
      <c r="E579" s="3"/>
      <c r="F579" s="3"/>
    </row>
    <row r="580" spans="2:6" ht="99.75">
      <c r="B580" s="93" t="s">
        <v>609</v>
      </c>
      <c r="F580" s="3"/>
    </row>
    <row r="581" spans="2:6" ht="14.25">
      <c r="B581" s="93" t="s">
        <v>293</v>
      </c>
      <c r="C581" s="71" t="s">
        <v>172</v>
      </c>
      <c r="D581" s="9">
        <v>1</v>
      </c>
      <c r="F581" s="3"/>
    </row>
    <row r="582" ht="14.25">
      <c r="F582" s="3"/>
    </row>
    <row r="583" spans="1:6" ht="14.25">
      <c r="A583" s="68" t="s">
        <v>15</v>
      </c>
      <c r="B583" s="93" t="s">
        <v>582</v>
      </c>
      <c r="E583" s="3"/>
      <c r="F583" s="3"/>
    </row>
    <row r="584" spans="2:6" ht="99.75">
      <c r="B584" s="93" t="s">
        <v>610</v>
      </c>
      <c r="F584" s="3"/>
    </row>
    <row r="585" spans="2:6" ht="14.25">
      <c r="B585" s="93" t="s">
        <v>293</v>
      </c>
      <c r="C585" s="71" t="s">
        <v>172</v>
      </c>
      <c r="D585" s="9">
        <v>2</v>
      </c>
      <c r="F585" s="3"/>
    </row>
    <row r="586" ht="14.25">
      <c r="F586" s="3"/>
    </row>
    <row r="587" spans="1:6" ht="14.25">
      <c r="A587" s="68" t="s">
        <v>16</v>
      </c>
      <c r="B587" s="93" t="s">
        <v>587</v>
      </c>
      <c r="E587" s="3"/>
      <c r="F587" s="3"/>
    </row>
    <row r="588" spans="2:6" ht="99.75">
      <c r="B588" s="93" t="s">
        <v>611</v>
      </c>
      <c r="F588" s="3"/>
    </row>
    <row r="589" spans="2:6" ht="14.25">
      <c r="B589" s="93" t="s">
        <v>293</v>
      </c>
      <c r="C589" s="71" t="s">
        <v>172</v>
      </c>
      <c r="D589" s="9">
        <v>3</v>
      </c>
      <c r="F589" s="3"/>
    </row>
    <row r="590" ht="14.25">
      <c r="F590" s="3"/>
    </row>
    <row r="591" spans="1:6" ht="14.25">
      <c r="A591" s="68" t="s">
        <v>17</v>
      </c>
      <c r="B591" s="93" t="s">
        <v>582</v>
      </c>
      <c r="E591" s="3"/>
      <c r="F591" s="3"/>
    </row>
    <row r="592" spans="2:6" ht="128.25">
      <c r="B592" s="93" t="s">
        <v>612</v>
      </c>
      <c r="F592" s="3"/>
    </row>
    <row r="593" spans="2:6" ht="14.25">
      <c r="B593" s="93" t="s">
        <v>293</v>
      </c>
      <c r="C593" s="71" t="s">
        <v>172</v>
      </c>
      <c r="D593" s="9">
        <v>2</v>
      </c>
      <c r="F593" s="3"/>
    </row>
    <row r="594" ht="14.25">
      <c r="F594" s="3"/>
    </row>
    <row r="595" spans="1:6" ht="14.25">
      <c r="A595" s="68" t="s">
        <v>18</v>
      </c>
      <c r="B595" s="93" t="s">
        <v>582</v>
      </c>
      <c r="E595" s="3"/>
      <c r="F595" s="3"/>
    </row>
    <row r="596" spans="2:6" ht="128.25">
      <c r="B596" s="93" t="s">
        <v>613</v>
      </c>
      <c r="F596" s="3"/>
    </row>
    <row r="597" spans="2:6" ht="14.25">
      <c r="B597" s="93" t="s">
        <v>293</v>
      </c>
      <c r="C597" s="71" t="s">
        <v>172</v>
      </c>
      <c r="D597" s="9">
        <v>2</v>
      </c>
      <c r="F597" s="3"/>
    </row>
    <row r="598" ht="14.25">
      <c r="F598" s="3"/>
    </row>
    <row r="599" spans="1:6" ht="14.25">
      <c r="A599" s="68" t="s">
        <v>614</v>
      </c>
      <c r="B599" s="93" t="s">
        <v>587</v>
      </c>
      <c r="E599" s="3"/>
      <c r="F599" s="3"/>
    </row>
    <row r="600" spans="2:6" ht="99.75">
      <c r="B600" s="93" t="s">
        <v>591</v>
      </c>
      <c r="F600" s="3"/>
    </row>
    <row r="601" spans="2:6" ht="14.25">
      <c r="B601" s="93" t="s">
        <v>293</v>
      </c>
      <c r="C601" s="71" t="s">
        <v>172</v>
      </c>
      <c r="D601" s="9">
        <v>1</v>
      </c>
      <c r="F601" s="3"/>
    </row>
    <row r="602" ht="14.25">
      <c r="F602" s="3"/>
    </row>
    <row r="603" spans="1:6" ht="14.25">
      <c r="A603" s="68" t="s">
        <v>19</v>
      </c>
      <c r="B603" s="93" t="s">
        <v>587</v>
      </c>
      <c r="E603" s="3"/>
      <c r="F603" s="3"/>
    </row>
    <row r="604" spans="2:6" ht="99.75">
      <c r="B604" s="93" t="s">
        <v>592</v>
      </c>
      <c r="F604" s="3"/>
    </row>
    <row r="605" spans="2:6" ht="14.25">
      <c r="B605" s="93" t="s">
        <v>293</v>
      </c>
      <c r="C605" s="71" t="s">
        <v>172</v>
      </c>
      <c r="D605" s="9">
        <v>2</v>
      </c>
      <c r="F605" s="3"/>
    </row>
    <row r="606" ht="14.25">
      <c r="F606" s="3"/>
    </row>
    <row r="607" spans="1:6" ht="14.25">
      <c r="A607" s="68" t="s">
        <v>20</v>
      </c>
      <c r="B607" s="93" t="s">
        <v>590</v>
      </c>
      <c r="E607" s="3"/>
      <c r="F607" s="3"/>
    </row>
    <row r="608" ht="128.25">
      <c r="B608" s="93" t="s">
        <v>615</v>
      </c>
    </row>
    <row r="609" spans="2:6" ht="15">
      <c r="B609" s="93" t="s">
        <v>293</v>
      </c>
      <c r="C609" s="71" t="s">
        <v>172</v>
      </c>
      <c r="D609" s="9">
        <v>1</v>
      </c>
      <c r="E609" s="1"/>
      <c r="F609" s="1"/>
    </row>
    <row r="611" spans="1:2" ht="14.25">
      <c r="A611" s="68" t="s">
        <v>593</v>
      </c>
      <c r="B611" s="93" t="s">
        <v>590</v>
      </c>
    </row>
    <row r="612" ht="85.5">
      <c r="B612" s="93" t="s">
        <v>616</v>
      </c>
    </row>
    <row r="613" spans="2:4" ht="14.25">
      <c r="B613" s="93" t="s">
        <v>293</v>
      </c>
      <c r="C613" s="71" t="s">
        <v>172</v>
      </c>
      <c r="D613" s="9">
        <v>1</v>
      </c>
    </row>
    <row r="614" ht="14.25">
      <c r="F614" s="3"/>
    </row>
    <row r="615" spans="1:6" ht="15">
      <c r="A615" s="30" t="s">
        <v>118</v>
      </c>
      <c r="B615" s="93" t="s">
        <v>239</v>
      </c>
      <c r="C615" s="8"/>
      <c r="D615" s="1"/>
      <c r="F615" s="3"/>
    </row>
    <row r="616" ht="14.25">
      <c r="F616" s="3"/>
    </row>
    <row r="617" ht="14.25">
      <c r="F617" s="3"/>
    </row>
    <row r="618" spans="1:6" ht="15">
      <c r="A618" s="30">
        <v>2</v>
      </c>
      <c r="B618" s="93" t="s">
        <v>21</v>
      </c>
      <c r="F618" s="3"/>
    </row>
    <row r="619" ht="14.25">
      <c r="F619" s="3"/>
    </row>
    <row r="620" spans="1:4" ht="14.25" customHeight="1">
      <c r="A620" s="68" t="s">
        <v>118</v>
      </c>
      <c r="B620" s="93" t="s">
        <v>617</v>
      </c>
      <c r="C620" s="71" t="s">
        <v>142</v>
      </c>
      <c r="D620" s="9">
        <v>5</v>
      </c>
    </row>
    <row r="622" spans="1:6" ht="185.25">
      <c r="A622" s="68" t="s">
        <v>122</v>
      </c>
      <c r="B622" s="93" t="s">
        <v>618</v>
      </c>
      <c r="C622" s="71" t="s">
        <v>142</v>
      </c>
      <c r="D622" s="9">
        <v>0.6</v>
      </c>
      <c r="F622" s="3"/>
    </row>
    <row r="624" spans="1:4" ht="171">
      <c r="A624" s="68" t="s">
        <v>123</v>
      </c>
      <c r="B624" s="93" t="s">
        <v>619</v>
      </c>
      <c r="C624" s="71" t="s">
        <v>299</v>
      </c>
      <c r="D624" s="9">
        <v>1.76</v>
      </c>
    </row>
    <row r="625" ht="14.25">
      <c r="F625" s="3"/>
    </row>
    <row r="626" spans="1:6" ht="14.25">
      <c r="A626" s="68" t="s">
        <v>124</v>
      </c>
      <c r="B626" s="93" t="s">
        <v>22</v>
      </c>
      <c r="F626" s="3"/>
    </row>
    <row r="627" spans="2:6" ht="85.5">
      <c r="B627" s="93" t="s">
        <v>515</v>
      </c>
      <c r="E627" s="1"/>
      <c r="F627" s="1"/>
    </row>
    <row r="629" spans="1:2" ht="42.75">
      <c r="A629" s="68" t="s">
        <v>125</v>
      </c>
      <c r="B629" s="93" t="s">
        <v>516</v>
      </c>
    </row>
    <row r="630" ht="42.75">
      <c r="B630" s="93" t="s">
        <v>23</v>
      </c>
    </row>
    <row r="631" spans="2:4" ht="28.5">
      <c r="B631" s="93" t="s">
        <v>693</v>
      </c>
      <c r="C631" s="71" t="s">
        <v>176</v>
      </c>
      <c r="D631" s="9">
        <v>200</v>
      </c>
    </row>
    <row r="633" spans="1:4" ht="15">
      <c r="A633" s="30" t="s">
        <v>122</v>
      </c>
      <c r="B633" s="93" t="s">
        <v>24</v>
      </c>
      <c r="C633" s="8"/>
      <c r="D633" s="1"/>
    </row>
    <row r="637" spans="1:6" ht="15">
      <c r="A637" s="30" t="s">
        <v>123</v>
      </c>
      <c r="B637" s="93" t="s">
        <v>25</v>
      </c>
      <c r="E637" s="3"/>
      <c r="F637" s="3"/>
    </row>
    <row r="639" spans="1:2" ht="14.25">
      <c r="A639" s="68" t="s">
        <v>118</v>
      </c>
      <c r="B639" s="93" t="s">
        <v>26</v>
      </c>
    </row>
    <row r="640" spans="2:5" ht="71.25">
      <c r="B640" s="93" t="s">
        <v>27</v>
      </c>
      <c r="E640" s="32"/>
    </row>
    <row r="641" ht="28.5">
      <c r="B641" s="93" t="s">
        <v>96</v>
      </c>
    </row>
    <row r="642" spans="2:6" ht="14.25">
      <c r="B642" s="93" t="s">
        <v>97</v>
      </c>
      <c r="E642" s="3"/>
      <c r="F642" s="3"/>
    </row>
    <row r="643" spans="2:4" ht="14.25">
      <c r="B643" s="93" t="s">
        <v>145</v>
      </c>
      <c r="C643" s="71" t="s">
        <v>216</v>
      </c>
      <c r="D643" s="9">
        <v>41</v>
      </c>
    </row>
    <row r="644" ht="14.25">
      <c r="A644" s="71"/>
    </row>
    <row r="645" spans="1:2" ht="14.25">
      <c r="A645" s="71" t="s">
        <v>122</v>
      </c>
      <c r="B645" s="93" t="s">
        <v>28</v>
      </c>
    </row>
    <row r="646" spans="1:6" ht="57">
      <c r="A646" s="71"/>
      <c r="B646" s="93" t="s">
        <v>98</v>
      </c>
      <c r="E646" s="3"/>
      <c r="F646" s="3"/>
    </row>
    <row r="647" spans="1:2" ht="14.25">
      <c r="A647" s="71"/>
      <c r="B647" s="93" t="s">
        <v>99</v>
      </c>
    </row>
    <row r="648" spans="1:6" ht="15">
      <c r="A648" s="71"/>
      <c r="B648" s="93" t="s">
        <v>505</v>
      </c>
      <c r="C648" s="71" t="s">
        <v>216</v>
      </c>
      <c r="D648" s="9">
        <v>66</v>
      </c>
      <c r="E648" s="1"/>
      <c r="F648" s="1"/>
    </row>
    <row r="649" ht="14.25">
      <c r="A649" s="71"/>
    </row>
    <row r="650" spans="1:2" ht="42.75">
      <c r="A650" s="71" t="s">
        <v>123</v>
      </c>
      <c r="B650" s="93" t="s">
        <v>29</v>
      </c>
    </row>
    <row r="651" ht="57">
      <c r="B651" s="93" t="s">
        <v>100</v>
      </c>
    </row>
    <row r="652" spans="2:4" ht="14.25">
      <c r="B652" s="93" t="s">
        <v>30</v>
      </c>
      <c r="C652" s="71" t="s">
        <v>216</v>
      </c>
      <c r="D652" s="9">
        <v>14</v>
      </c>
    </row>
    <row r="654" spans="1:4" ht="15">
      <c r="A654" s="30" t="s">
        <v>123</v>
      </c>
      <c r="B654" s="93" t="s">
        <v>25</v>
      </c>
      <c r="C654" s="8"/>
      <c r="D654" s="1"/>
    </row>
    <row r="655" spans="5:6" ht="14.25">
      <c r="E655" s="3"/>
      <c r="F655" s="3"/>
    </row>
    <row r="657" spans="1:2" ht="15">
      <c r="A657" s="30" t="s">
        <v>124</v>
      </c>
      <c r="B657" s="93" t="s">
        <v>31</v>
      </c>
    </row>
    <row r="659" spans="1:6" ht="14.25">
      <c r="A659" s="68" t="s">
        <v>118</v>
      </c>
      <c r="B659" s="93" t="s">
        <v>32</v>
      </c>
      <c r="E659" s="3"/>
      <c r="F659" s="3"/>
    </row>
    <row r="660" ht="99.75">
      <c r="B660" s="93" t="s">
        <v>101</v>
      </c>
    </row>
    <row r="661" spans="2:4" ht="14.25">
      <c r="B661" s="93" t="s">
        <v>33</v>
      </c>
      <c r="C661" s="71" t="s">
        <v>156</v>
      </c>
      <c r="D661" s="9">
        <v>280</v>
      </c>
    </row>
    <row r="663" spans="1:6" ht="14.25">
      <c r="A663" s="68" t="s">
        <v>122</v>
      </c>
      <c r="B663" s="93" t="s">
        <v>34</v>
      </c>
      <c r="E663" s="3"/>
      <c r="F663" s="3"/>
    </row>
    <row r="664" ht="142.5">
      <c r="B664" s="93" t="s">
        <v>35</v>
      </c>
    </row>
    <row r="665" spans="2:6" ht="28.5">
      <c r="B665" s="93" t="s">
        <v>36</v>
      </c>
      <c r="C665" s="71" t="s">
        <v>156</v>
      </c>
      <c r="D665" s="9">
        <v>95</v>
      </c>
      <c r="E665" s="1"/>
      <c r="F665" s="1"/>
    </row>
    <row r="667" spans="1:2" ht="28.5">
      <c r="A667" s="68" t="s">
        <v>123</v>
      </c>
      <c r="B667" s="93" t="s">
        <v>37</v>
      </c>
    </row>
    <row r="668" ht="128.25">
      <c r="B668" s="93" t="s">
        <v>43</v>
      </c>
    </row>
    <row r="669" spans="2:4" ht="28.5">
      <c r="B669" s="93" t="s">
        <v>36</v>
      </c>
      <c r="C669" s="71" t="s">
        <v>156</v>
      </c>
      <c r="D669" s="9">
        <v>18.65</v>
      </c>
    </row>
    <row r="671" spans="1:4" ht="15">
      <c r="A671" s="30" t="s">
        <v>124</v>
      </c>
      <c r="B671" s="93" t="s">
        <v>31</v>
      </c>
      <c r="C671" s="8"/>
      <c r="D671" s="1"/>
    </row>
    <row r="674" spans="5:6" ht="14.25">
      <c r="E674" s="3"/>
      <c r="F674" s="3"/>
    </row>
    <row r="675" spans="1:6" ht="15">
      <c r="A675" s="30" t="s">
        <v>125</v>
      </c>
      <c r="B675" s="93" t="s">
        <v>38</v>
      </c>
      <c r="E675" s="32"/>
      <c r="F675" s="3"/>
    </row>
    <row r="677" spans="1:5" ht="14.25">
      <c r="A677" s="68" t="s">
        <v>118</v>
      </c>
      <c r="B677" s="93" t="s">
        <v>39</v>
      </c>
      <c r="E677" s="32"/>
    </row>
    <row r="678" ht="114">
      <c r="B678" s="93" t="s">
        <v>504</v>
      </c>
    </row>
    <row r="679" spans="2:6" ht="14.25">
      <c r="B679" s="93" t="s">
        <v>40</v>
      </c>
      <c r="E679" s="3"/>
      <c r="F679" s="3"/>
    </row>
    <row r="680" spans="2:4" ht="14.25">
      <c r="B680" s="93" t="s">
        <v>41</v>
      </c>
      <c r="C680" s="71" t="s">
        <v>142</v>
      </c>
      <c r="D680" s="9">
        <v>16.45</v>
      </c>
    </row>
    <row r="681" spans="5:6" ht="15">
      <c r="E681" s="1"/>
      <c r="F681" s="1"/>
    </row>
    <row r="682" spans="1:2" ht="14.25">
      <c r="A682" s="68" t="s">
        <v>122</v>
      </c>
      <c r="B682" s="93" t="s">
        <v>42</v>
      </c>
    </row>
    <row r="683" ht="85.5">
      <c r="B683" s="93" t="s">
        <v>188</v>
      </c>
    </row>
    <row r="684" ht="14.25">
      <c r="B684" s="93" t="s">
        <v>40</v>
      </c>
    </row>
    <row r="685" spans="2:4" ht="14.25">
      <c r="B685" s="93" t="s">
        <v>44</v>
      </c>
      <c r="C685" s="71" t="s">
        <v>142</v>
      </c>
      <c r="D685" s="9">
        <v>38</v>
      </c>
    </row>
    <row r="687" spans="1:4" ht="15">
      <c r="A687" s="30" t="s">
        <v>125</v>
      </c>
      <c r="B687" s="93" t="s">
        <v>38</v>
      </c>
      <c r="C687" s="8"/>
      <c r="D687" s="1"/>
    </row>
    <row r="688" ht="14.25">
      <c r="F688" s="3"/>
    </row>
    <row r="689" spans="1:6" ht="48" customHeight="1">
      <c r="A689" s="30" t="s">
        <v>126</v>
      </c>
      <c r="B689" s="93" t="s">
        <v>45</v>
      </c>
      <c r="F689" s="3"/>
    </row>
    <row r="691" spans="1:2" ht="14.25">
      <c r="A691" s="68" t="s">
        <v>118</v>
      </c>
      <c r="B691" s="93" t="s">
        <v>46</v>
      </c>
    </row>
    <row r="692" ht="114">
      <c r="B692" s="93" t="s">
        <v>47</v>
      </c>
    </row>
    <row r="693" spans="2:4" ht="14.25">
      <c r="B693" s="93" t="s">
        <v>503</v>
      </c>
      <c r="C693" s="71" t="s">
        <v>142</v>
      </c>
      <c r="D693" s="9">
        <v>82</v>
      </c>
    </row>
    <row r="694" spans="2:4" ht="28.5">
      <c r="B694" s="93" t="s">
        <v>48</v>
      </c>
      <c r="C694" s="71" t="s">
        <v>142</v>
      </c>
      <c r="D694" s="9">
        <v>65</v>
      </c>
    </row>
    <row r="695" spans="2:6" ht="14.25">
      <c r="B695" s="93" t="s">
        <v>49</v>
      </c>
      <c r="C695" s="71" t="s">
        <v>142</v>
      </c>
      <c r="D695" s="9">
        <v>17</v>
      </c>
      <c r="E695" s="3"/>
      <c r="F695" s="3"/>
    </row>
    <row r="696" spans="5:6" ht="14.25">
      <c r="E696" s="3"/>
      <c r="F696" s="3"/>
    </row>
    <row r="697" spans="1:2" ht="28.5">
      <c r="A697" s="68" t="s">
        <v>122</v>
      </c>
      <c r="B697" s="93" t="s">
        <v>50</v>
      </c>
    </row>
    <row r="698" ht="57">
      <c r="B698" s="93" t="s">
        <v>51</v>
      </c>
    </row>
    <row r="699" ht="42.75">
      <c r="B699" s="93" t="s">
        <v>53</v>
      </c>
    </row>
    <row r="700" spans="2:6" ht="14.25">
      <c r="B700" s="93" t="s">
        <v>40</v>
      </c>
      <c r="E700" s="3"/>
      <c r="F700" s="3"/>
    </row>
    <row r="701" spans="2:6" ht="14.25">
      <c r="B701" s="93" t="s">
        <v>102</v>
      </c>
      <c r="C701" s="71" t="s">
        <v>156</v>
      </c>
      <c r="D701" s="9">
        <v>64</v>
      </c>
      <c r="E701" s="3"/>
      <c r="F701" s="3"/>
    </row>
    <row r="702" spans="2:6" ht="14.25">
      <c r="B702" s="93" t="s">
        <v>103</v>
      </c>
      <c r="C702" s="71" t="s">
        <v>156</v>
      </c>
      <c r="D702" s="9">
        <v>14</v>
      </c>
      <c r="E702" s="3"/>
      <c r="F702" s="3"/>
    </row>
    <row r="703" spans="5:6" ht="21" customHeight="1">
      <c r="E703" s="33"/>
      <c r="F703" s="3"/>
    </row>
    <row r="704" spans="1:2" ht="28.5">
      <c r="A704" s="68" t="s">
        <v>123</v>
      </c>
      <c r="B704" s="93" t="s">
        <v>54</v>
      </c>
    </row>
    <row r="705" spans="2:6" ht="42.75">
      <c r="B705" s="93" t="s">
        <v>55</v>
      </c>
      <c r="E705" s="1"/>
      <c r="F705" s="1"/>
    </row>
    <row r="706" spans="2:4" ht="14.25">
      <c r="B706" s="93" t="s">
        <v>293</v>
      </c>
      <c r="C706" s="71" t="s">
        <v>134</v>
      </c>
      <c r="D706" s="9">
        <v>30</v>
      </c>
    </row>
    <row r="708" spans="1:2" ht="28.5">
      <c r="A708" s="68" t="s">
        <v>124</v>
      </c>
      <c r="B708" s="93" t="s">
        <v>286</v>
      </c>
    </row>
    <row r="709" spans="2:4" ht="14.25">
      <c r="B709" s="93" t="s">
        <v>145</v>
      </c>
      <c r="C709" s="71" t="s">
        <v>216</v>
      </c>
      <c r="D709" s="9">
        <v>350</v>
      </c>
    </row>
    <row r="711" spans="1:4" ht="15">
      <c r="A711" s="30" t="s">
        <v>126</v>
      </c>
      <c r="B711" s="93" t="s">
        <v>45</v>
      </c>
      <c r="C711" s="8"/>
      <c r="D711" s="1"/>
    </row>
    <row r="712" ht="14.25">
      <c r="E712" s="32"/>
    </row>
    <row r="715" spans="1:2" ht="15">
      <c r="A715" s="30" t="s">
        <v>129</v>
      </c>
      <c r="B715" s="93" t="s">
        <v>56</v>
      </c>
    </row>
    <row r="717" spans="1:2" ht="14.25">
      <c r="A717" s="68" t="s">
        <v>118</v>
      </c>
      <c r="B717" s="93" t="s">
        <v>57</v>
      </c>
    </row>
    <row r="718" ht="42.75">
      <c r="B718" s="93" t="s">
        <v>502</v>
      </c>
    </row>
    <row r="719" ht="14.25">
      <c r="B719" s="93" t="s">
        <v>58</v>
      </c>
    </row>
    <row r="720" spans="2:6" ht="14.25">
      <c r="B720" s="93" t="s">
        <v>59</v>
      </c>
      <c r="E720" s="3"/>
      <c r="F720" s="3"/>
    </row>
    <row r="721" spans="2:6" ht="28.5">
      <c r="B721" s="93" t="s">
        <v>60</v>
      </c>
      <c r="E721" s="3"/>
      <c r="F721" s="3"/>
    </row>
    <row r="722" ht="14.25">
      <c r="B722" s="93" t="s">
        <v>287</v>
      </c>
    </row>
    <row r="723" ht="14.25">
      <c r="B723" s="93" t="s">
        <v>61</v>
      </c>
    </row>
    <row r="724" spans="2:5" ht="28.5">
      <c r="B724" s="93" t="s">
        <v>62</v>
      </c>
      <c r="E724" s="32"/>
    </row>
    <row r="725" ht="14.25">
      <c r="B725" s="93" t="s">
        <v>63</v>
      </c>
    </row>
    <row r="726" spans="2:4" ht="14.25">
      <c r="B726" s="93" t="s">
        <v>201</v>
      </c>
      <c r="C726" s="71" t="s">
        <v>142</v>
      </c>
      <c r="D726" s="9">
        <v>30</v>
      </c>
    </row>
    <row r="727" spans="2:4" ht="14.25">
      <c r="B727" s="93" t="s">
        <v>104</v>
      </c>
      <c r="C727" s="71" t="s">
        <v>172</v>
      </c>
      <c r="D727" s="9">
        <v>5</v>
      </c>
    </row>
    <row r="729" spans="1:6" ht="14.25">
      <c r="A729" s="68" t="s">
        <v>122</v>
      </c>
      <c r="B729" s="93" t="s">
        <v>64</v>
      </c>
      <c r="E729" s="3"/>
      <c r="F729" s="3"/>
    </row>
    <row r="730" spans="2:6" ht="42.75">
      <c r="B730" s="93" t="s">
        <v>501</v>
      </c>
      <c r="E730" s="3"/>
      <c r="F730" s="3"/>
    </row>
    <row r="731" ht="14.25">
      <c r="B731" s="93" t="s">
        <v>58</v>
      </c>
    </row>
    <row r="732" ht="57">
      <c r="B732" s="93" t="s">
        <v>288</v>
      </c>
    </row>
    <row r="733" ht="28.5">
      <c r="B733" s="93" t="s">
        <v>62</v>
      </c>
    </row>
    <row r="734" spans="2:5" ht="14.25">
      <c r="B734" s="93" t="s">
        <v>63</v>
      </c>
      <c r="E734" s="32"/>
    </row>
    <row r="735" spans="2:6" ht="14.25">
      <c r="B735" s="93" t="s">
        <v>201</v>
      </c>
      <c r="C735" s="71" t="s">
        <v>156</v>
      </c>
      <c r="D735" s="9">
        <v>16</v>
      </c>
      <c r="E735" s="3"/>
      <c r="F735" s="3"/>
    </row>
    <row r="736" spans="2:4" ht="14.25">
      <c r="B736" s="93" t="s">
        <v>104</v>
      </c>
      <c r="C736" s="71" t="s">
        <v>172</v>
      </c>
      <c r="D736" s="9">
        <v>1</v>
      </c>
    </row>
    <row r="738" spans="1:5" ht="14.25">
      <c r="A738" s="68" t="s">
        <v>123</v>
      </c>
      <c r="B738" s="93" t="s">
        <v>65</v>
      </c>
      <c r="E738" s="32"/>
    </row>
    <row r="739" spans="2:5" ht="57">
      <c r="B739" s="93" t="s">
        <v>718</v>
      </c>
      <c r="E739" s="32"/>
    </row>
    <row r="740" spans="2:6" ht="28.5">
      <c r="B740" s="93" t="s">
        <v>62</v>
      </c>
      <c r="E740" s="3"/>
      <c r="F740" s="3"/>
    </row>
    <row r="741" spans="2:5" ht="14.25">
      <c r="B741" s="93" t="s">
        <v>66</v>
      </c>
      <c r="C741" s="71" t="s">
        <v>156</v>
      </c>
      <c r="D741" s="9">
        <v>20</v>
      </c>
      <c r="E741" s="32"/>
    </row>
    <row r="742" ht="14.25">
      <c r="E742" s="32"/>
    </row>
    <row r="743" spans="1:2" ht="14.25">
      <c r="A743" s="68" t="s">
        <v>124</v>
      </c>
      <c r="B743" s="93" t="s">
        <v>67</v>
      </c>
    </row>
    <row r="744" spans="2:5" ht="85.5">
      <c r="B744" s="93" t="s">
        <v>498</v>
      </c>
      <c r="E744" s="32"/>
    </row>
    <row r="745" spans="2:6" ht="28.5">
      <c r="B745" s="93" t="s">
        <v>68</v>
      </c>
      <c r="E745" s="1"/>
      <c r="F745" s="1"/>
    </row>
    <row r="746" spans="2:4" ht="14.25">
      <c r="B746" s="93" t="s">
        <v>69</v>
      </c>
      <c r="C746" s="71" t="s">
        <v>142</v>
      </c>
      <c r="D746" s="9">
        <v>22.2</v>
      </c>
    </row>
    <row r="748" spans="1:4" ht="28.5">
      <c r="A748" s="68" t="s">
        <v>125</v>
      </c>
      <c r="B748" s="93" t="s">
        <v>692</v>
      </c>
      <c r="C748" s="71" t="s">
        <v>156</v>
      </c>
      <c r="D748" s="9">
        <v>55</v>
      </c>
    </row>
    <row r="750" spans="1:4" ht="42.75">
      <c r="A750" s="68" t="s">
        <v>126</v>
      </c>
      <c r="B750" s="93" t="s">
        <v>499</v>
      </c>
      <c r="C750" s="71" t="s">
        <v>156</v>
      </c>
      <c r="D750" s="9">
        <v>38</v>
      </c>
    </row>
    <row r="752" spans="1:4" ht="42.75">
      <c r="A752" s="68" t="s">
        <v>129</v>
      </c>
      <c r="B752" s="93" t="s">
        <v>500</v>
      </c>
      <c r="C752" s="71" t="s">
        <v>172</v>
      </c>
      <c r="D752" s="9">
        <v>10</v>
      </c>
    </row>
    <row r="754" spans="1:5" ht="57">
      <c r="A754" s="68" t="s">
        <v>130</v>
      </c>
      <c r="B754" s="93" t="s">
        <v>497</v>
      </c>
      <c r="C754" s="71" t="s">
        <v>156</v>
      </c>
      <c r="D754" s="9">
        <v>5</v>
      </c>
      <c r="E754" s="32"/>
    </row>
    <row r="755" ht="14.25">
      <c r="E755" s="32"/>
    </row>
    <row r="756" spans="2:5" ht="42.75">
      <c r="B756" s="93" t="s">
        <v>665</v>
      </c>
      <c r="C756" s="71" t="s">
        <v>142</v>
      </c>
      <c r="D756" s="9">
        <v>55</v>
      </c>
      <c r="E756" s="32"/>
    </row>
    <row r="757" ht="14.25">
      <c r="E757" s="32"/>
    </row>
    <row r="758" spans="1:4" ht="15">
      <c r="A758" s="30" t="s">
        <v>129</v>
      </c>
      <c r="B758" s="93" t="s">
        <v>56</v>
      </c>
      <c r="C758" s="8"/>
      <c r="D758" s="1"/>
    </row>
    <row r="760" spans="5:6" ht="14.25">
      <c r="E760" s="3"/>
      <c r="F760" s="3"/>
    </row>
    <row r="761" spans="1:2" ht="15">
      <c r="A761" s="30" t="s">
        <v>130</v>
      </c>
      <c r="B761" s="93" t="s">
        <v>70</v>
      </c>
    </row>
    <row r="762" ht="14.25">
      <c r="E762" s="32"/>
    </row>
    <row r="763" spans="1:5" ht="14.25">
      <c r="A763" s="68" t="s">
        <v>118</v>
      </c>
      <c r="B763" s="93" t="s">
        <v>71</v>
      </c>
      <c r="E763" s="32"/>
    </row>
    <row r="764" spans="2:5" ht="128.25">
      <c r="B764" s="93" t="s">
        <v>496</v>
      </c>
      <c r="E764" s="32"/>
    </row>
    <row r="765" ht="14.25">
      <c r="B765" s="93" t="s">
        <v>72</v>
      </c>
    </row>
    <row r="766" spans="2:6" ht="14.25">
      <c r="B766" s="93" t="s">
        <v>40</v>
      </c>
      <c r="C766" s="71" t="s">
        <v>142</v>
      </c>
      <c r="D766" s="9">
        <v>850</v>
      </c>
      <c r="E766" s="3"/>
      <c r="F766" s="3"/>
    </row>
    <row r="767" spans="5:6" ht="14.25">
      <c r="E767" s="3"/>
      <c r="F767" s="3"/>
    </row>
    <row r="768" spans="1:2" ht="28.5">
      <c r="A768" s="68" t="s">
        <v>122</v>
      </c>
      <c r="B768" s="93" t="s">
        <v>495</v>
      </c>
    </row>
    <row r="769" ht="42.75">
      <c r="B769" s="93" t="s">
        <v>494</v>
      </c>
    </row>
    <row r="770" ht="14.25">
      <c r="B770" s="93" t="s">
        <v>72</v>
      </c>
    </row>
    <row r="771" ht="14.25">
      <c r="B771" s="93" t="s">
        <v>40</v>
      </c>
    </row>
    <row r="772" spans="2:6" ht="14.25">
      <c r="B772" s="93" t="s">
        <v>201</v>
      </c>
      <c r="C772" s="71" t="s">
        <v>142</v>
      </c>
      <c r="D772" s="9">
        <v>120</v>
      </c>
      <c r="E772" s="3"/>
      <c r="F772" s="3"/>
    </row>
    <row r="773" spans="2:4" ht="14.25">
      <c r="B773" s="93" t="s">
        <v>202</v>
      </c>
      <c r="C773" s="71" t="s">
        <v>142</v>
      </c>
      <c r="D773" s="9">
        <v>75</v>
      </c>
    </row>
    <row r="775" spans="1:5" ht="14.25">
      <c r="A775" s="68" t="s">
        <v>123</v>
      </c>
      <c r="B775" s="93" t="s">
        <v>73</v>
      </c>
      <c r="E775" s="32"/>
    </row>
    <row r="776" spans="2:6" ht="42.75">
      <c r="B776" s="93" t="s">
        <v>74</v>
      </c>
      <c r="E776" s="3"/>
      <c r="F776" s="3"/>
    </row>
    <row r="777" ht="14.25">
      <c r="B777" s="93" t="s">
        <v>72</v>
      </c>
    </row>
    <row r="778" spans="2:6" ht="15">
      <c r="B778" s="93" t="s">
        <v>40</v>
      </c>
      <c r="C778" s="71" t="s">
        <v>142</v>
      </c>
      <c r="D778" s="9">
        <v>390</v>
      </c>
      <c r="E778" s="1"/>
      <c r="F778" s="1"/>
    </row>
    <row r="780" spans="1:2" ht="14.25">
      <c r="A780" s="68" t="s">
        <v>124</v>
      </c>
      <c r="B780" s="93" t="s">
        <v>75</v>
      </c>
    </row>
    <row r="781" ht="71.25">
      <c r="B781" s="93" t="s">
        <v>493</v>
      </c>
    </row>
    <row r="782" spans="2:4" ht="14.25">
      <c r="B782" s="93" t="s">
        <v>40</v>
      </c>
      <c r="C782" s="71" t="s">
        <v>142</v>
      </c>
      <c r="D782" s="9">
        <v>15</v>
      </c>
    </row>
    <row r="785" spans="1:4" ht="15">
      <c r="A785" s="30" t="s">
        <v>130</v>
      </c>
      <c r="B785" s="93" t="s">
        <v>70</v>
      </c>
      <c r="C785" s="8"/>
      <c r="D785" s="1"/>
    </row>
    <row r="786" spans="1:4" ht="15">
      <c r="A786" s="30"/>
      <c r="C786" s="8"/>
      <c r="D786" s="1"/>
    </row>
    <row r="787" spans="1:4" ht="15">
      <c r="A787" s="30"/>
      <c r="C787" s="8"/>
      <c r="D787" s="1"/>
    </row>
    <row r="788" spans="5:6" ht="14.25">
      <c r="E788" s="3"/>
      <c r="F788" s="3"/>
    </row>
    <row r="789" spans="1:2" ht="15">
      <c r="A789" s="30" t="s">
        <v>131</v>
      </c>
      <c r="B789" s="93" t="s">
        <v>76</v>
      </c>
    </row>
    <row r="791" spans="1:2" ht="17.25" customHeight="1">
      <c r="A791" s="68" t="s">
        <v>118</v>
      </c>
      <c r="B791" s="93" t="s">
        <v>667</v>
      </c>
    </row>
    <row r="792" spans="2:6" ht="259.5" customHeight="1">
      <c r="B792" s="93" t="s">
        <v>669</v>
      </c>
      <c r="E792" s="3"/>
      <c r="F792" s="3"/>
    </row>
    <row r="793" spans="2:4" ht="57">
      <c r="B793" s="93" t="s">
        <v>77</v>
      </c>
      <c r="C793" s="71" t="s">
        <v>142</v>
      </c>
      <c r="D793" s="9">
        <v>100</v>
      </c>
    </row>
    <row r="795" spans="1:2" ht="28.5">
      <c r="A795" s="68" t="s">
        <v>122</v>
      </c>
      <c r="B795" s="93" t="s">
        <v>668</v>
      </c>
    </row>
    <row r="796" ht="242.25">
      <c r="B796" s="93" t="s">
        <v>666</v>
      </c>
    </row>
    <row r="797" spans="2:4" ht="42.75">
      <c r="B797" s="93" t="s">
        <v>78</v>
      </c>
      <c r="C797" s="71" t="s">
        <v>156</v>
      </c>
      <c r="D797" s="9">
        <v>55</v>
      </c>
    </row>
    <row r="800" spans="1:4" ht="15">
      <c r="A800" s="30" t="s">
        <v>131</v>
      </c>
      <c r="B800" s="93" t="s">
        <v>76</v>
      </c>
      <c r="C800" s="8"/>
      <c r="D800" s="1"/>
    </row>
    <row r="804" ht="28.5">
      <c r="B804" s="93" t="s">
        <v>79</v>
      </c>
    </row>
    <row r="806" spans="1:2" ht="15">
      <c r="A806" s="30" t="s">
        <v>116</v>
      </c>
      <c r="B806" s="93" t="s">
        <v>117</v>
      </c>
    </row>
    <row r="808" spans="1:2" ht="14.25">
      <c r="A808" s="68" t="s">
        <v>118</v>
      </c>
      <c r="B808" s="93" t="s">
        <v>119</v>
      </c>
    </row>
    <row r="810" spans="1:2" ht="14.25">
      <c r="A810" s="68" t="s">
        <v>122</v>
      </c>
      <c r="B810" s="93" t="s">
        <v>149</v>
      </c>
    </row>
    <row r="812" spans="1:6" ht="15">
      <c r="A812" s="68" t="s">
        <v>123</v>
      </c>
      <c r="B812" s="93" t="s">
        <v>80</v>
      </c>
      <c r="E812" s="1"/>
      <c r="F812" s="1"/>
    </row>
    <row r="814" spans="1:2" ht="14.25">
      <c r="A814" s="68" t="s">
        <v>124</v>
      </c>
      <c r="B814" s="93" t="s">
        <v>178</v>
      </c>
    </row>
    <row r="816" spans="1:2" ht="14.25">
      <c r="A816" s="68" t="s">
        <v>125</v>
      </c>
      <c r="B816" s="93" t="s">
        <v>646</v>
      </c>
    </row>
    <row r="818" spans="1:2" ht="14.25">
      <c r="A818" s="68" t="s">
        <v>126</v>
      </c>
      <c r="B818" s="93" t="s">
        <v>218</v>
      </c>
    </row>
    <row r="820" spans="1:4" ht="15">
      <c r="A820" s="30" t="s">
        <v>116</v>
      </c>
      <c r="B820" s="93" t="s">
        <v>105</v>
      </c>
      <c r="C820" s="8"/>
      <c r="D820" s="1"/>
    </row>
    <row r="822" spans="1:2" ht="15">
      <c r="A822" s="30" t="s">
        <v>237</v>
      </c>
      <c r="B822" s="93" t="s">
        <v>238</v>
      </c>
    </row>
    <row r="824" spans="1:2" ht="14.25">
      <c r="A824" s="68" t="s">
        <v>118</v>
      </c>
      <c r="B824" s="93" t="s">
        <v>239</v>
      </c>
    </row>
    <row r="826" spans="1:2" ht="14.25">
      <c r="A826" s="68" t="s">
        <v>122</v>
      </c>
      <c r="B826" s="93" t="s">
        <v>24</v>
      </c>
    </row>
    <row r="828" spans="1:2" ht="14.25">
      <c r="A828" s="68" t="s">
        <v>123</v>
      </c>
      <c r="B828" s="93" t="s">
        <v>25</v>
      </c>
    </row>
    <row r="830" spans="1:2" ht="14.25">
      <c r="A830" s="68" t="s">
        <v>124</v>
      </c>
      <c r="B830" s="93" t="s">
        <v>31</v>
      </c>
    </row>
    <row r="832" spans="1:2" ht="14.25">
      <c r="A832" s="68" t="s">
        <v>125</v>
      </c>
      <c r="B832" s="93" t="s">
        <v>38</v>
      </c>
    </row>
    <row r="834" spans="1:2" ht="14.25">
      <c r="A834" s="68" t="s">
        <v>126</v>
      </c>
      <c r="B834" s="93" t="s">
        <v>45</v>
      </c>
    </row>
    <row r="836" spans="1:6" ht="15">
      <c r="A836" s="68" t="s">
        <v>129</v>
      </c>
      <c r="B836" s="93" t="s">
        <v>106</v>
      </c>
      <c r="E836" s="1"/>
      <c r="F836" s="1"/>
    </row>
    <row r="838" spans="1:2" ht="14.25">
      <c r="A838" s="68" t="s">
        <v>130</v>
      </c>
      <c r="B838" s="93" t="s">
        <v>107</v>
      </c>
    </row>
    <row r="840" spans="1:2" ht="14.25">
      <c r="A840" s="68" t="s">
        <v>131</v>
      </c>
      <c r="B840" s="93" t="s">
        <v>76</v>
      </c>
    </row>
    <row r="842" spans="1:4" ht="15">
      <c r="A842" s="30" t="s">
        <v>237</v>
      </c>
      <c r="B842" s="93" t="s">
        <v>108</v>
      </c>
      <c r="C842" s="8"/>
      <c r="D842" s="1"/>
    </row>
    <row r="844" spans="2:6" ht="15">
      <c r="B844" s="93" t="s">
        <v>110</v>
      </c>
      <c r="E844" s="1"/>
      <c r="F844" s="1"/>
    </row>
    <row r="846" spans="1:6" ht="15" customHeight="1">
      <c r="A846" s="68" t="s">
        <v>116</v>
      </c>
      <c r="B846" s="93" t="s">
        <v>105</v>
      </c>
      <c r="E846" s="31"/>
      <c r="F846" s="31"/>
    </row>
    <row r="847" spans="5:6" ht="14.25" customHeight="1">
      <c r="E847" s="31"/>
      <c r="F847" s="31"/>
    </row>
    <row r="848" spans="1:6" ht="15" customHeight="1">
      <c r="A848" s="68" t="s">
        <v>237</v>
      </c>
      <c r="B848" s="93" t="s">
        <v>108</v>
      </c>
      <c r="E848" s="31"/>
      <c r="F848" s="31"/>
    </row>
    <row r="850" spans="1:4" ht="15">
      <c r="A850" s="30"/>
      <c r="B850" s="93" t="s">
        <v>109</v>
      </c>
      <c r="C850" s="8"/>
      <c r="D850" s="1"/>
    </row>
    <row r="852" spans="1:6" ht="15">
      <c r="A852" s="30"/>
      <c r="C852" s="31"/>
      <c r="D852" s="31"/>
      <c r="F852" s="78"/>
    </row>
    <row r="853" spans="1:4" ht="15">
      <c r="A853" s="30"/>
      <c r="C853" s="31"/>
      <c r="D853" s="31"/>
    </row>
    <row r="854" spans="1:4" ht="15">
      <c r="A854" s="30"/>
      <c r="C854" s="31"/>
      <c r="D854" s="31"/>
    </row>
  </sheetData>
  <sheetProtection/>
  <conditionalFormatting sqref="F792 F679 F688:F689 F720:F721 F729:F730 F735 F700:F703 F760 F766:F767 F772 F776 F695:F696 F788 F674:F675 F637 F642 F646 F655 F659 F663 F740:F744 F444:F607 F622 F625:F626 F614:F619 F397:F398 F401:F427 F323:F324 F301:F302 F309 F314 F317 F330:F331 F294:F297 F234 F215 F220 F229 F238:F289 F189:F190 F180 F184 F187 F172:F173 F176 F169 F166 F145 F127:F130 F89:F118 F55 F51 F47 F60:F81 F25 F28 F32 F37 F42 F21 F16 F2:F4 F132:F140">
    <cfRule type="cellIs" priority="1" dxfId="0" operator="greaterThan" stopIfTrue="1">
      <formula>0</formula>
    </cfRule>
  </conditionalFormatting>
  <printOptions/>
  <pageMargins left="0.7874015748031497" right="0.3937007874015748" top="0.7874015748031497" bottom="0.7874015748031497" header="0.3937007874015748" footer="0.3937007874015748"/>
  <pageSetup fitToHeight="0" fitToWidth="1" horizontalDpi="600" verticalDpi="600" orientation="portrait" paperSize="9" scale="82" r:id="rId1"/>
  <headerFooter alignWithMargins="0">
    <oddHeader>&amp;R&amp;P od &amp;N</oddHeader>
    <oddFooter>&amp;R&amp;8GM KORČULA, č.z. 65 K.O. Korčula - TROŠKOVNIK GRAĐEVINSKIH I OBRTNIČKIH RADOVA</oddFooter>
  </headerFooter>
  <rowBreaks count="31" manualBreakCount="31">
    <brk id="29" max="255" man="1"/>
    <brk id="84" max="255" man="1"/>
    <brk id="121" max="255" man="1"/>
    <brk id="150" max="255" man="1"/>
    <brk id="171" max="255" man="1"/>
    <brk id="187" max="255" man="1"/>
    <brk id="211" max="255" man="1"/>
    <brk id="231" max="255" man="1"/>
    <brk id="315" max="5" man="1"/>
    <brk id="347" max="5" man="1"/>
    <brk id="376" max="5" man="1"/>
    <brk id="393" max="255" man="1"/>
    <brk id="422" max="255" man="1"/>
    <brk id="437" max="255" man="1"/>
    <brk id="453" max="255" man="1"/>
    <brk id="486" max="255" man="1"/>
    <brk id="512" max="255" man="1"/>
    <brk id="532" max="255" man="1"/>
    <brk id="555" max="255" man="1"/>
    <brk id="578" max="255" man="1"/>
    <brk id="602" max="5" man="1"/>
    <brk id="616" max="255" man="1"/>
    <brk id="634" max="255" man="1"/>
    <brk id="655" max="255" man="1"/>
    <brk id="672" max="255" man="1"/>
    <brk id="687" max="255" man="1"/>
    <brk id="712" max="255" man="1"/>
    <brk id="753" max="5" man="1"/>
    <brk id="759" max="255" man="1"/>
    <brk id="786" max="255" man="1"/>
    <brk id="801" max="255" man="1"/>
  </rowBreaks>
</worksheet>
</file>

<file path=xl/worksheets/sheet4.xml><?xml version="1.0" encoding="utf-8"?>
<worksheet xmlns="http://schemas.openxmlformats.org/spreadsheetml/2006/main" xmlns:r="http://schemas.openxmlformats.org/officeDocument/2006/relationships">
  <dimension ref="A1:I304"/>
  <sheetViews>
    <sheetView view="pageBreakPreview" zoomScale="140" zoomScaleSheetLayoutView="140" zoomScalePageLayoutView="0" workbookViewId="0" topLeftCell="A1">
      <selection activeCell="A1" sqref="A1:A16384"/>
    </sheetView>
  </sheetViews>
  <sheetFormatPr defaultColWidth="9.140625" defaultRowHeight="12.75"/>
  <cols>
    <col min="1" max="1" width="6.7109375" style="311" customWidth="1"/>
    <col min="2" max="2" width="45.7109375" style="28" customWidth="1"/>
    <col min="3" max="3" width="10.28125" style="28" customWidth="1"/>
    <col min="4" max="4" width="8.7109375" style="28" customWidth="1"/>
    <col min="5" max="5" width="9.57421875" style="28" customWidth="1"/>
    <col min="6" max="6" width="16.140625" style="28" customWidth="1"/>
    <col min="7" max="7" width="18.140625" style="28" customWidth="1"/>
    <col min="8" max="16384" width="9.140625" style="28" customWidth="1"/>
  </cols>
  <sheetData>
    <row r="1" spans="1:8" ht="14.25">
      <c r="A1" s="162"/>
      <c r="B1" s="23"/>
      <c r="C1" s="89"/>
      <c r="D1" s="90"/>
      <c r="E1" s="90"/>
      <c r="F1" s="90"/>
      <c r="G1" s="89"/>
      <c r="H1" s="113"/>
    </row>
    <row r="2" spans="1:8" ht="31.5">
      <c r="A2" s="305" t="s">
        <v>719</v>
      </c>
      <c r="B2" s="176" t="s">
        <v>720</v>
      </c>
      <c r="C2" s="175" t="s">
        <v>721</v>
      </c>
      <c r="D2" s="175" t="s">
        <v>113</v>
      </c>
      <c r="E2" s="175" t="s">
        <v>722</v>
      </c>
      <c r="F2" s="175" t="s">
        <v>449</v>
      </c>
      <c r="G2" s="92"/>
      <c r="H2" s="113"/>
    </row>
    <row r="3" spans="1:8" ht="42.75">
      <c r="A3" s="307"/>
      <c r="B3" s="93" t="s">
        <v>1012</v>
      </c>
      <c r="C3" s="89"/>
      <c r="D3" s="91"/>
      <c r="E3" s="91"/>
      <c r="F3" s="91"/>
      <c r="G3" s="92"/>
      <c r="H3" s="145"/>
    </row>
    <row r="4" spans="1:8" ht="14.25">
      <c r="A4" s="162"/>
      <c r="B4" s="93"/>
      <c r="C4" s="89"/>
      <c r="D4" s="91"/>
      <c r="E4" s="91"/>
      <c r="F4" s="91"/>
      <c r="G4" s="92"/>
      <c r="H4" s="145"/>
    </row>
    <row r="5" spans="1:8" ht="18">
      <c r="A5" s="308" t="s">
        <v>440</v>
      </c>
      <c r="B5" s="301" t="s">
        <v>441</v>
      </c>
      <c r="C5" s="89"/>
      <c r="D5" s="91"/>
      <c r="E5" s="91"/>
      <c r="F5" s="91"/>
      <c r="G5" s="92"/>
      <c r="H5" s="145"/>
    </row>
    <row r="6" spans="1:8" ht="14.25">
      <c r="A6" s="307"/>
      <c r="B6" s="94"/>
      <c r="C6" s="89"/>
      <c r="D6" s="91"/>
      <c r="E6" s="91"/>
      <c r="F6" s="91"/>
      <c r="G6" s="92"/>
      <c r="H6" s="113"/>
    </row>
    <row r="7" spans="1:8" ht="57">
      <c r="A7" s="113" t="s">
        <v>118</v>
      </c>
      <c r="B7" s="93" t="s">
        <v>297</v>
      </c>
      <c r="C7" s="95"/>
      <c r="D7" s="96"/>
      <c r="E7" s="96"/>
      <c r="F7" s="96"/>
      <c r="G7" s="97"/>
      <c r="H7" s="113"/>
    </row>
    <row r="8" spans="1:8" ht="28.5">
      <c r="A8" s="162"/>
      <c r="B8" s="93" t="s">
        <v>528</v>
      </c>
      <c r="C8" s="98" t="s">
        <v>172</v>
      </c>
      <c r="D8" s="96">
        <v>1</v>
      </c>
      <c r="E8" s="96"/>
      <c r="F8" s="96"/>
      <c r="G8" s="97"/>
      <c r="H8" s="113"/>
    </row>
    <row r="9" spans="1:8" ht="14.25">
      <c r="A9" s="307"/>
      <c r="B9" s="94"/>
      <c r="C9" s="89"/>
      <c r="D9" s="91"/>
      <c r="E9" s="91"/>
      <c r="F9" s="91"/>
      <c r="G9" s="92"/>
      <c r="H9" s="113"/>
    </row>
    <row r="10" spans="1:8" ht="142.5">
      <c r="A10" s="113" t="s">
        <v>122</v>
      </c>
      <c r="B10" s="99" t="s">
        <v>553</v>
      </c>
      <c r="C10" s="89"/>
      <c r="D10" s="91"/>
      <c r="E10" s="91"/>
      <c r="F10" s="100"/>
      <c r="G10" s="92"/>
      <c r="H10" s="113"/>
    </row>
    <row r="11" spans="1:8" ht="14.25">
      <c r="A11" s="309"/>
      <c r="B11" s="101" t="s">
        <v>519</v>
      </c>
      <c r="C11" s="102" t="s">
        <v>298</v>
      </c>
      <c r="D11" s="91">
        <v>58</v>
      </c>
      <c r="E11" s="91"/>
      <c r="F11" s="103"/>
      <c r="G11" s="92"/>
      <c r="H11" s="151"/>
    </row>
    <row r="12" spans="1:8" ht="14.25">
      <c r="A12" s="309"/>
      <c r="B12" s="101" t="s">
        <v>552</v>
      </c>
      <c r="C12" s="102" t="s">
        <v>298</v>
      </c>
      <c r="D12" s="91">
        <v>4</v>
      </c>
      <c r="E12" s="91"/>
      <c r="F12" s="103"/>
      <c r="G12" s="92"/>
      <c r="H12" s="151"/>
    </row>
    <row r="13" spans="1:8" ht="14.25">
      <c r="A13" s="309"/>
      <c r="B13" s="101" t="s">
        <v>550</v>
      </c>
      <c r="C13" s="102" t="s">
        <v>299</v>
      </c>
      <c r="D13" s="91">
        <v>8</v>
      </c>
      <c r="E13" s="91"/>
      <c r="F13" s="103"/>
      <c r="G13" s="92"/>
      <c r="H13" s="151"/>
    </row>
    <row r="14" spans="1:8" ht="14.25">
      <c r="A14" s="309"/>
      <c r="B14" s="101" t="s">
        <v>551</v>
      </c>
      <c r="C14" s="102" t="s">
        <v>299</v>
      </c>
      <c r="D14" s="91">
        <v>18</v>
      </c>
      <c r="E14" s="91"/>
      <c r="F14" s="103"/>
      <c r="G14" s="92"/>
      <c r="H14" s="151"/>
    </row>
    <row r="15" spans="1:8" ht="14.25">
      <c r="A15" s="309"/>
      <c r="B15" s="101" t="s">
        <v>520</v>
      </c>
      <c r="C15" s="102" t="s">
        <v>299</v>
      </c>
      <c r="D15" s="91">
        <v>20</v>
      </c>
      <c r="E15" s="91"/>
      <c r="F15" s="103"/>
      <c r="G15" s="92"/>
      <c r="H15" s="151"/>
    </row>
    <row r="16" spans="1:8" ht="14.25">
      <c r="A16" s="309"/>
      <c r="B16" s="101" t="s">
        <v>518</v>
      </c>
      <c r="C16" s="102" t="s">
        <v>299</v>
      </c>
      <c r="D16" s="91">
        <v>20</v>
      </c>
      <c r="E16" s="91"/>
      <c r="F16" s="103"/>
      <c r="G16" s="92"/>
      <c r="H16" s="151"/>
    </row>
    <row r="17" spans="1:8" ht="14.25">
      <c r="A17" s="309"/>
      <c r="B17" s="104"/>
      <c r="C17" s="102"/>
      <c r="D17" s="91"/>
      <c r="E17" s="91"/>
      <c r="F17" s="91"/>
      <c r="G17" s="92"/>
      <c r="H17" s="151"/>
    </row>
    <row r="18" spans="1:8" ht="99.75">
      <c r="A18" s="151" t="s">
        <v>123</v>
      </c>
      <c r="B18" s="105" t="s">
        <v>456</v>
      </c>
      <c r="C18" s="89"/>
      <c r="D18" s="91"/>
      <c r="E18" s="91"/>
      <c r="F18" s="91"/>
      <c r="G18" s="92"/>
      <c r="H18" s="151"/>
    </row>
    <row r="19" spans="1:8" ht="14.25">
      <c r="A19" s="309"/>
      <c r="B19" s="104" t="s">
        <v>517</v>
      </c>
      <c r="C19" s="102" t="s">
        <v>299</v>
      </c>
      <c r="D19" s="91">
        <v>20</v>
      </c>
      <c r="E19" s="91"/>
      <c r="F19" s="106"/>
      <c r="G19" s="92"/>
      <c r="H19" s="151"/>
    </row>
    <row r="20" spans="1:8" ht="14.25">
      <c r="A20" s="309"/>
      <c r="B20" s="104" t="s">
        <v>518</v>
      </c>
      <c r="C20" s="102" t="s">
        <v>299</v>
      </c>
      <c r="D20" s="91">
        <v>10</v>
      </c>
      <c r="E20" s="91"/>
      <c r="F20" s="106"/>
      <c r="G20" s="92"/>
      <c r="H20" s="151"/>
    </row>
    <row r="21" spans="1:8" ht="14.25">
      <c r="A21" s="162"/>
      <c r="B21" s="94"/>
      <c r="C21" s="89"/>
      <c r="D21" s="91"/>
      <c r="E21" s="91"/>
      <c r="F21" s="91"/>
      <c r="G21" s="92"/>
      <c r="H21" s="151"/>
    </row>
    <row r="22" spans="1:8" ht="99.75">
      <c r="A22" s="113" t="s">
        <v>124</v>
      </c>
      <c r="B22" s="93" t="s">
        <v>457</v>
      </c>
      <c r="C22" s="89"/>
      <c r="D22" s="91"/>
      <c r="E22" s="91"/>
      <c r="F22" s="91"/>
      <c r="G22" s="92"/>
      <c r="H22" s="151"/>
    </row>
    <row r="23" spans="1:8" ht="14.25">
      <c r="A23" s="307"/>
      <c r="B23" s="93" t="s">
        <v>518</v>
      </c>
      <c r="C23" s="95" t="s">
        <v>299</v>
      </c>
      <c r="D23" s="96">
        <v>20</v>
      </c>
      <c r="E23" s="96"/>
      <c r="F23" s="106"/>
      <c r="G23" s="92"/>
      <c r="H23" s="113"/>
    </row>
    <row r="24" spans="1:8" ht="14.25">
      <c r="A24" s="307"/>
      <c r="B24" s="93"/>
      <c r="C24" s="95"/>
      <c r="D24" s="96"/>
      <c r="E24" s="96"/>
      <c r="F24" s="106"/>
      <c r="G24" s="92"/>
      <c r="H24" s="113"/>
    </row>
    <row r="25" spans="1:8" ht="42.75">
      <c r="A25" s="113" t="s">
        <v>125</v>
      </c>
      <c r="B25" s="93" t="s">
        <v>301</v>
      </c>
      <c r="C25" s="89"/>
      <c r="D25" s="91"/>
      <c r="E25" s="91"/>
      <c r="F25" s="91"/>
      <c r="G25" s="92"/>
      <c r="H25" s="113"/>
    </row>
    <row r="26" spans="1:8" ht="14.25">
      <c r="A26" s="113"/>
      <c r="B26" s="93" t="s">
        <v>302</v>
      </c>
      <c r="C26" s="89"/>
      <c r="D26" s="91"/>
      <c r="E26" s="91"/>
      <c r="F26" s="91"/>
      <c r="G26" s="92"/>
      <c r="H26" s="113"/>
    </row>
    <row r="27" spans="1:8" ht="14.25">
      <c r="A27" s="113" t="s">
        <v>303</v>
      </c>
      <c r="B27" s="104" t="s">
        <v>518</v>
      </c>
      <c r="C27" s="95" t="s">
        <v>172</v>
      </c>
      <c r="D27" s="96">
        <v>3</v>
      </c>
      <c r="E27" s="96"/>
      <c r="F27" s="106"/>
      <c r="G27" s="92"/>
      <c r="H27" s="145"/>
    </row>
    <row r="28" spans="1:8" ht="14.25">
      <c r="A28" s="113"/>
      <c r="B28" s="104"/>
      <c r="C28" s="95"/>
      <c r="D28" s="96"/>
      <c r="E28" s="96"/>
      <c r="F28" s="106"/>
      <c r="G28" s="92"/>
      <c r="H28" s="145"/>
    </row>
    <row r="29" spans="1:8" ht="28.5">
      <c r="A29" s="113" t="s">
        <v>126</v>
      </c>
      <c r="B29" s="93" t="s">
        <v>304</v>
      </c>
      <c r="C29" s="89"/>
      <c r="D29" s="91"/>
      <c r="E29" s="91"/>
      <c r="F29" s="91"/>
      <c r="G29" s="92"/>
      <c r="H29" s="113"/>
    </row>
    <row r="30" spans="1:8" ht="14.25">
      <c r="A30" s="113"/>
      <c r="B30" s="93" t="s">
        <v>302</v>
      </c>
      <c r="C30" s="89"/>
      <c r="D30" s="91"/>
      <c r="E30" s="91"/>
      <c r="F30" s="91"/>
      <c r="G30" s="92"/>
      <c r="H30" s="113"/>
    </row>
    <row r="31" spans="1:8" ht="14.25">
      <c r="A31" s="113"/>
      <c r="B31" s="104" t="s">
        <v>519</v>
      </c>
      <c r="C31" s="95" t="s">
        <v>187</v>
      </c>
      <c r="D31" s="96">
        <v>2</v>
      </c>
      <c r="E31" s="96"/>
      <c r="F31" s="106"/>
      <c r="G31" s="92"/>
      <c r="H31" s="113"/>
    </row>
    <row r="32" spans="1:8" ht="14.25">
      <c r="A32" s="113"/>
      <c r="B32" s="104"/>
      <c r="C32" s="95"/>
      <c r="D32" s="96"/>
      <c r="E32" s="96"/>
      <c r="F32" s="106"/>
      <c r="G32" s="92"/>
      <c r="H32" s="113"/>
    </row>
    <row r="33" spans="1:8" ht="28.5">
      <c r="A33" s="113" t="s">
        <v>129</v>
      </c>
      <c r="B33" s="93" t="s">
        <v>305</v>
      </c>
      <c r="C33" s="89"/>
      <c r="D33" s="91"/>
      <c r="E33" s="91"/>
      <c r="F33" s="91"/>
      <c r="G33" s="92"/>
      <c r="H33" s="113"/>
    </row>
    <row r="34" spans="1:8" ht="14.25">
      <c r="A34" s="113"/>
      <c r="B34" s="93" t="s">
        <v>302</v>
      </c>
      <c r="C34" s="89"/>
      <c r="D34" s="91"/>
      <c r="E34" s="91"/>
      <c r="F34" s="91"/>
      <c r="G34" s="92"/>
      <c r="H34" s="113"/>
    </row>
    <row r="35" spans="1:8" ht="14.25">
      <c r="A35" s="113"/>
      <c r="B35" s="104" t="s">
        <v>519</v>
      </c>
      <c r="C35" s="95" t="s">
        <v>187</v>
      </c>
      <c r="D35" s="96">
        <v>1</v>
      </c>
      <c r="E35" s="96"/>
      <c r="F35" s="106"/>
      <c r="G35" s="92"/>
      <c r="H35" s="113"/>
    </row>
    <row r="36" spans="1:8" ht="42.75">
      <c r="A36" s="113" t="s">
        <v>130</v>
      </c>
      <c r="B36" s="93" t="s">
        <v>306</v>
      </c>
      <c r="C36" s="95"/>
      <c r="D36" s="96"/>
      <c r="E36" s="96"/>
      <c r="F36" s="106"/>
      <c r="G36" s="97"/>
      <c r="H36" s="113"/>
    </row>
    <row r="37" spans="1:8" ht="14.25">
      <c r="A37" s="162"/>
      <c r="B37" s="93" t="s">
        <v>307</v>
      </c>
      <c r="C37" s="95"/>
      <c r="D37" s="96"/>
      <c r="E37" s="96"/>
      <c r="F37" s="96"/>
      <c r="G37" s="97"/>
      <c r="H37" s="113"/>
    </row>
    <row r="38" spans="1:8" ht="14.25">
      <c r="A38" s="162"/>
      <c r="B38" s="93" t="s">
        <v>519</v>
      </c>
      <c r="C38" s="107" t="s">
        <v>172</v>
      </c>
      <c r="D38" s="96">
        <v>1</v>
      </c>
      <c r="E38" s="96"/>
      <c r="F38" s="106"/>
      <c r="G38" s="97"/>
      <c r="H38" s="113"/>
    </row>
    <row r="39" spans="1:7" ht="14.25">
      <c r="A39" s="309"/>
      <c r="B39" s="104"/>
      <c r="C39" s="95"/>
      <c r="D39" s="96"/>
      <c r="E39" s="96"/>
      <c r="F39" s="106"/>
      <c r="G39" s="92"/>
    </row>
    <row r="40" spans="1:7" ht="42.75">
      <c r="A40" s="113" t="s">
        <v>131</v>
      </c>
      <c r="B40" s="93" t="s">
        <v>521</v>
      </c>
      <c r="C40" s="95"/>
      <c r="D40" s="96"/>
      <c r="E40" s="96"/>
      <c r="F40" s="108"/>
      <c r="G40" s="97"/>
    </row>
    <row r="41" spans="1:7" ht="14.25">
      <c r="A41" s="113"/>
      <c r="B41" s="93" t="s">
        <v>519</v>
      </c>
      <c r="C41" s="107" t="s">
        <v>172</v>
      </c>
      <c r="D41" s="96">
        <v>1</v>
      </c>
      <c r="E41" s="96"/>
      <c r="F41" s="106"/>
      <c r="G41" s="97"/>
    </row>
    <row r="42" spans="1:7" ht="14.25">
      <c r="A42" s="113"/>
      <c r="B42" s="104"/>
      <c r="C42" s="95"/>
      <c r="D42" s="96"/>
      <c r="E42" s="96"/>
      <c r="F42" s="106"/>
      <c r="G42" s="92"/>
    </row>
    <row r="43" spans="1:7" ht="57">
      <c r="A43" s="113" t="s">
        <v>132</v>
      </c>
      <c r="B43" s="93" t="s">
        <v>308</v>
      </c>
      <c r="C43" s="107"/>
      <c r="D43" s="96"/>
      <c r="E43" s="96"/>
      <c r="F43" s="96"/>
      <c r="G43" s="97"/>
    </row>
    <row r="44" spans="1:7" ht="14.25">
      <c r="A44" s="113"/>
      <c r="B44" s="93"/>
      <c r="C44" s="107" t="s">
        <v>176</v>
      </c>
      <c r="D44" s="109">
        <v>20</v>
      </c>
      <c r="E44" s="109"/>
      <c r="F44" s="109"/>
      <c r="G44" s="97"/>
    </row>
    <row r="45" spans="1:7" ht="14.25">
      <c r="A45" s="113"/>
      <c r="B45" s="104"/>
      <c r="C45" s="95"/>
      <c r="D45" s="96"/>
      <c r="E45" s="96"/>
      <c r="F45" s="96"/>
      <c r="G45" s="92"/>
    </row>
    <row r="46" spans="1:7" ht="28.5">
      <c r="A46" s="113" t="s">
        <v>135</v>
      </c>
      <c r="B46" s="110" t="s">
        <v>309</v>
      </c>
      <c r="C46" s="107"/>
      <c r="D46" s="96"/>
      <c r="E46" s="96"/>
      <c r="F46" s="96"/>
      <c r="G46" s="97"/>
    </row>
    <row r="47" spans="1:7" ht="14.25">
      <c r="A47" s="113"/>
      <c r="B47" s="93" t="s">
        <v>519</v>
      </c>
      <c r="C47" s="107" t="s">
        <v>172</v>
      </c>
      <c r="D47" s="96">
        <v>1</v>
      </c>
      <c r="E47" s="96"/>
      <c r="F47" s="106"/>
      <c r="G47" s="97"/>
    </row>
    <row r="48" spans="1:7" ht="14.25">
      <c r="A48" s="113"/>
      <c r="B48" s="93"/>
      <c r="C48" s="107"/>
      <c r="D48" s="96"/>
      <c r="E48" s="96"/>
      <c r="F48" s="106"/>
      <c r="G48" s="97"/>
    </row>
    <row r="49" spans="1:7" ht="28.5">
      <c r="A49" s="113" t="s">
        <v>136</v>
      </c>
      <c r="B49" s="107" t="s">
        <v>310</v>
      </c>
      <c r="C49" s="107"/>
      <c r="D49" s="96"/>
      <c r="E49" s="96"/>
      <c r="F49" s="96"/>
      <c r="G49" s="97"/>
    </row>
    <row r="50" spans="1:7" ht="14.25">
      <c r="A50" s="113"/>
      <c r="B50" s="93" t="s">
        <v>519</v>
      </c>
      <c r="C50" s="107" t="s">
        <v>311</v>
      </c>
      <c r="D50" s="96">
        <v>1</v>
      </c>
      <c r="E50" s="96"/>
      <c r="F50" s="106"/>
      <c r="G50" s="97"/>
    </row>
    <row r="51" spans="1:7" ht="14.25">
      <c r="A51" s="113"/>
      <c r="B51" s="93"/>
      <c r="C51" s="107"/>
      <c r="D51" s="96"/>
      <c r="E51" s="96"/>
      <c r="F51" s="106"/>
      <c r="G51" s="97"/>
    </row>
    <row r="52" spans="1:7" ht="28.5">
      <c r="A52" s="113" t="s">
        <v>137</v>
      </c>
      <c r="B52" s="107" t="s">
        <v>312</v>
      </c>
      <c r="C52" s="107"/>
      <c r="D52" s="96"/>
      <c r="E52" s="96"/>
      <c r="F52" s="96"/>
      <c r="G52" s="97"/>
    </row>
    <row r="53" spans="1:7" ht="14.25">
      <c r="A53" s="162"/>
      <c r="B53" s="95" t="s">
        <v>313</v>
      </c>
      <c r="C53" s="107" t="s">
        <v>172</v>
      </c>
      <c r="D53" s="96">
        <v>1</v>
      </c>
      <c r="E53" s="96"/>
      <c r="F53" s="96"/>
      <c r="G53" s="97"/>
    </row>
    <row r="54" spans="1:7" ht="14.25">
      <c r="A54" s="309"/>
      <c r="B54" s="104"/>
      <c r="C54" s="95"/>
      <c r="D54" s="96"/>
      <c r="E54" s="96"/>
      <c r="F54" s="96"/>
      <c r="G54" s="92"/>
    </row>
    <row r="55" spans="1:7" ht="28.5">
      <c r="A55" s="113" t="s">
        <v>139</v>
      </c>
      <c r="B55" s="93" t="s">
        <v>314</v>
      </c>
      <c r="C55" s="95"/>
      <c r="D55" s="96"/>
      <c r="E55" s="96"/>
      <c r="F55" s="96"/>
      <c r="G55" s="97"/>
    </row>
    <row r="56" spans="1:7" ht="14.25">
      <c r="A56" s="113"/>
      <c r="B56" s="93" t="s">
        <v>519</v>
      </c>
      <c r="C56" s="107" t="s">
        <v>172</v>
      </c>
      <c r="D56" s="96">
        <v>2</v>
      </c>
      <c r="E56" s="96"/>
      <c r="F56" s="106"/>
      <c r="G56" s="97"/>
    </row>
    <row r="57" spans="1:7" ht="14.25">
      <c r="A57" s="113"/>
      <c r="B57" s="104"/>
      <c r="C57" s="95"/>
      <c r="D57" s="96"/>
      <c r="E57" s="96"/>
      <c r="F57" s="106"/>
      <c r="G57" s="92"/>
    </row>
    <row r="58" spans="1:7" ht="42.75">
      <c r="A58" s="113" t="s">
        <v>166</v>
      </c>
      <c r="B58" s="111" t="s">
        <v>315</v>
      </c>
      <c r="C58" s="95"/>
      <c r="D58" s="96"/>
      <c r="E58" s="96"/>
      <c r="F58" s="96"/>
      <c r="G58" s="97"/>
    </row>
    <row r="59" spans="1:7" ht="14.25">
      <c r="A59" s="113"/>
      <c r="B59" s="93" t="s">
        <v>520</v>
      </c>
      <c r="C59" s="95" t="s">
        <v>172</v>
      </c>
      <c r="D59" s="96">
        <v>1</v>
      </c>
      <c r="E59" s="96"/>
      <c r="F59" s="106"/>
      <c r="G59" s="97"/>
    </row>
    <row r="60" spans="1:7" ht="14.25">
      <c r="A60" s="113"/>
      <c r="B60" s="104"/>
      <c r="C60" s="95"/>
      <c r="D60" s="96"/>
      <c r="E60" s="96"/>
      <c r="F60" s="106"/>
      <c r="G60" s="92"/>
    </row>
    <row r="61" spans="1:7" ht="42.75">
      <c r="A61" s="113" t="s">
        <v>168</v>
      </c>
      <c r="B61" s="93" t="s">
        <v>522</v>
      </c>
      <c r="C61" s="95"/>
      <c r="D61" s="96"/>
      <c r="E61" s="96"/>
      <c r="F61" s="108"/>
      <c r="G61" s="97"/>
    </row>
    <row r="62" spans="1:7" ht="14.25">
      <c r="A62" s="162"/>
      <c r="B62" s="93" t="s">
        <v>520</v>
      </c>
      <c r="C62" s="107" t="s">
        <v>172</v>
      </c>
      <c r="D62" s="96">
        <v>2</v>
      </c>
      <c r="E62" s="96"/>
      <c r="F62" s="106"/>
      <c r="G62" s="97"/>
    </row>
    <row r="63" spans="1:7" ht="14.25">
      <c r="A63" s="309"/>
      <c r="B63" s="104"/>
      <c r="C63" s="95"/>
      <c r="D63" s="96"/>
      <c r="E63" s="96"/>
      <c r="F63" s="106"/>
      <c r="G63" s="92"/>
    </row>
    <row r="64" spans="1:7" ht="28.5">
      <c r="A64" s="113" t="s">
        <v>171</v>
      </c>
      <c r="B64" s="93" t="s">
        <v>316</v>
      </c>
      <c r="C64" s="95"/>
      <c r="D64" s="96"/>
      <c r="E64" s="96"/>
      <c r="F64" s="96"/>
      <c r="G64" s="97"/>
    </row>
    <row r="65" spans="1:7" ht="14.25">
      <c r="A65" s="113"/>
      <c r="B65" s="93" t="s">
        <v>520</v>
      </c>
      <c r="C65" s="107" t="s">
        <v>172</v>
      </c>
      <c r="D65" s="96">
        <v>2</v>
      </c>
      <c r="E65" s="96"/>
      <c r="F65" s="106"/>
      <c r="G65" s="97"/>
    </row>
    <row r="66" spans="1:7" ht="14.25">
      <c r="A66" s="113"/>
      <c r="B66" s="104"/>
      <c r="C66" s="95"/>
      <c r="D66" s="96"/>
      <c r="E66" s="96"/>
      <c r="F66" s="106"/>
      <c r="G66" s="92"/>
    </row>
    <row r="67" spans="1:7" ht="85.5">
      <c r="A67" s="113" t="s">
        <v>173</v>
      </c>
      <c r="B67" s="112" t="s">
        <v>523</v>
      </c>
      <c r="C67" s="89"/>
      <c r="D67" s="91"/>
      <c r="E67" s="91"/>
      <c r="F67" s="108"/>
      <c r="G67" s="92"/>
    </row>
    <row r="68" spans="1:7" ht="14.25">
      <c r="A68" s="113" t="s">
        <v>317</v>
      </c>
      <c r="B68" s="93" t="s">
        <v>318</v>
      </c>
      <c r="C68" s="95" t="s">
        <v>172</v>
      </c>
      <c r="D68" s="96">
        <v>12</v>
      </c>
      <c r="E68" s="96"/>
      <c r="F68" s="96"/>
      <c r="G68" s="92"/>
    </row>
    <row r="69" spans="1:7" ht="14.25">
      <c r="A69" s="113"/>
      <c r="B69" s="94"/>
      <c r="C69" s="89"/>
      <c r="D69" s="91"/>
      <c r="E69" s="91"/>
      <c r="F69" s="91"/>
      <c r="G69" s="92"/>
    </row>
    <row r="70" spans="1:7" ht="42.75">
      <c r="A70" s="113" t="s">
        <v>0</v>
      </c>
      <c r="B70" s="112" t="s">
        <v>995</v>
      </c>
      <c r="D70" s="91"/>
      <c r="E70" s="91"/>
      <c r="F70" s="91"/>
      <c r="G70" s="92"/>
    </row>
    <row r="71" spans="1:7" ht="28.5">
      <c r="A71" s="310"/>
      <c r="B71" s="114" t="s">
        <v>529</v>
      </c>
      <c r="C71" s="115" t="s">
        <v>172</v>
      </c>
      <c r="D71" s="96">
        <v>24</v>
      </c>
      <c r="E71" s="96"/>
      <c r="F71" s="116"/>
      <c r="G71" s="92"/>
    </row>
    <row r="72" spans="1:7" ht="14.25">
      <c r="A72" s="309"/>
      <c r="B72" s="101"/>
      <c r="C72" s="115"/>
      <c r="D72" s="96"/>
      <c r="E72" s="96"/>
      <c r="F72" s="96"/>
      <c r="G72" s="92"/>
    </row>
    <row r="73" spans="1:7" ht="28.5">
      <c r="A73" s="151" t="s">
        <v>2</v>
      </c>
      <c r="B73" s="101" t="s">
        <v>319</v>
      </c>
      <c r="D73" s="91"/>
      <c r="E73" s="91"/>
      <c r="F73" s="91"/>
      <c r="G73" s="92"/>
    </row>
    <row r="74" spans="1:7" ht="14.25">
      <c r="A74" s="145"/>
      <c r="B74" s="114"/>
      <c r="C74" s="117" t="s">
        <v>299</v>
      </c>
      <c r="D74" s="118">
        <v>136</v>
      </c>
      <c r="E74" s="118"/>
      <c r="F74" s="118"/>
      <c r="G74" s="92"/>
    </row>
    <row r="75" spans="1:7" ht="14.25">
      <c r="A75" s="151"/>
      <c r="B75" s="114"/>
      <c r="D75" s="91"/>
      <c r="E75" s="91"/>
      <c r="F75" s="91"/>
      <c r="G75" s="92"/>
    </row>
    <row r="76" spans="1:7" ht="28.5">
      <c r="A76" s="151" t="s">
        <v>3</v>
      </c>
      <c r="B76" s="101" t="s">
        <v>320</v>
      </c>
      <c r="D76" s="91"/>
      <c r="E76" s="91"/>
      <c r="F76" s="91"/>
      <c r="G76" s="92"/>
    </row>
    <row r="77" spans="1:7" ht="14.25">
      <c r="A77" s="145"/>
      <c r="B77" s="114"/>
      <c r="C77" s="117" t="s">
        <v>299</v>
      </c>
      <c r="D77" s="118">
        <v>136</v>
      </c>
      <c r="E77" s="118"/>
      <c r="F77" s="118"/>
      <c r="G77" s="92"/>
    </row>
    <row r="78" spans="1:7" ht="14.25">
      <c r="A78" s="151"/>
      <c r="B78" s="114"/>
      <c r="D78" s="91"/>
      <c r="E78" s="91"/>
      <c r="F78" s="91"/>
      <c r="G78" s="92"/>
    </row>
    <row r="79" spans="1:7" ht="42.75">
      <c r="A79" s="151" t="s">
        <v>4</v>
      </c>
      <c r="B79" s="101" t="s">
        <v>321</v>
      </c>
      <c r="D79" s="91"/>
      <c r="E79" s="91"/>
      <c r="F79" s="91"/>
      <c r="G79" s="92"/>
    </row>
    <row r="80" spans="1:7" ht="14.25">
      <c r="A80" s="145"/>
      <c r="B80" s="114"/>
      <c r="C80" s="117" t="s">
        <v>299</v>
      </c>
      <c r="D80" s="118">
        <v>136</v>
      </c>
      <c r="E80" s="118"/>
      <c r="F80" s="118"/>
      <c r="G80" s="92"/>
    </row>
    <row r="81" spans="1:7" ht="14.25">
      <c r="A81" s="113"/>
      <c r="B81" s="114"/>
      <c r="D81" s="91"/>
      <c r="E81" s="91"/>
      <c r="F81" s="91"/>
      <c r="G81" s="92"/>
    </row>
    <row r="82" spans="1:7" ht="28.5">
      <c r="A82" s="113" t="s">
        <v>5</v>
      </c>
      <c r="B82" s="112" t="s">
        <v>322</v>
      </c>
      <c r="D82" s="91"/>
      <c r="E82" s="91"/>
      <c r="F82" s="91"/>
      <c r="G82" s="92"/>
    </row>
    <row r="83" spans="1:7" ht="14.25">
      <c r="A83" s="113" t="s">
        <v>317</v>
      </c>
      <c r="B83" s="114"/>
      <c r="C83" s="115" t="s">
        <v>311</v>
      </c>
      <c r="D83" s="91">
        <v>1</v>
      </c>
      <c r="E83" s="91"/>
      <c r="F83" s="103"/>
      <c r="G83" s="92"/>
    </row>
    <row r="84" spans="1:7" ht="14.25">
      <c r="A84" s="113"/>
      <c r="B84" s="114"/>
      <c r="C84" s="115"/>
      <c r="D84" s="91"/>
      <c r="E84" s="91"/>
      <c r="F84" s="91"/>
      <c r="G84" s="92"/>
    </row>
    <row r="85" spans="1:7" ht="28.5">
      <c r="A85" s="113" t="s">
        <v>6</v>
      </c>
      <c r="B85" s="112" t="s">
        <v>323</v>
      </c>
      <c r="C85" s="115"/>
      <c r="D85" s="96"/>
      <c r="E85" s="96"/>
      <c r="F85" s="96"/>
      <c r="G85" s="97"/>
    </row>
    <row r="86" spans="2:7" ht="14.25">
      <c r="B86" s="112"/>
      <c r="C86" s="115" t="s">
        <v>311</v>
      </c>
      <c r="D86" s="96">
        <v>1</v>
      </c>
      <c r="E86" s="96"/>
      <c r="F86" s="103"/>
      <c r="G86" s="97"/>
    </row>
    <row r="87" spans="1:7" ht="14.25">
      <c r="A87" s="162"/>
      <c r="B87" s="112"/>
      <c r="C87" s="115"/>
      <c r="D87" s="96"/>
      <c r="E87" s="96"/>
      <c r="F87" s="96"/>
      <c r="G87" s="97"/>
    </row>
    <row r="88" spans="1:7" ht="14.25">
      <c r="A88" s="309"/>
      <c r="B88" s="113" t="s">
        <v>324</v>
      </c>
      <c r="C88" s="89"/>
      <c r="D88" s="91"/>
      <c r="E88" s="91"/>
      <c r="F88" s="91"/>
      <c r="G88" s="92"/>
    </row>
    <row r="89" spans="1:7" ht="14.25">
      <c r="A89" s="309"/>
      <c r="B89" s="113"/>
      <c r="C89" s="89"/>
      <c r="D89" s="91"/>
      <c r="E89" s="91"/>
      <c r="F89" s="91"/>
      <c r="G89" s="92"/>
    </row>
    <row r="90" spans="1:7" ht="14.25">
      <c r="A90" s="162"/>
      <c r="B90" s="93" t="s">
        <v>325</v>
      </c>
      <c r="C90" s="89"/>
      <c r="D90" s="91"/>
      <c r="E90" s="91"/>
      <c r="F90" s="91"/>
      <c r="G90" s="92"/>
    </row>
    <row r="91" spans="1:7" ht="14.25">
      <c r="A91" s="307"/>
      <c r="B91" s="94"/>
      <c r="C91" s="89"/>
      <c r="D91" s="91"/>
      <c r="E91" s="91"/>
      <c r="F91" s="91"/>
      <c r="G91" s="92"/>
    </row>
    <row r="92" spans="1:7" ht="42.75">
      <c r="A92" s="113" t="s">
        <v>118</v>
      </c>
      <c r="B92" s="105" t="s">
        <v>524</v>
      </c>
      <c r="C92" s="95"/>
      <c r="D92" s="96"/>
      <c r="E92" s="96"/>
      <c r="F92" s="96"/>
      <c r="G92" s="95"/>
    </row>
    <row r="93" spans="1:7" ht="14.25">
      <c r="A93" s="113"/>
      <c r="B93" s="93" t="s">
        <v>326</v>
      </c>
      <c r="C93" s="95"/>
      <c r="D93" s="96"/>
      <c r="E93" s="96"/>
      <c r="F93" s="96"/>
      <c r="G93" s="95"/>
    </row>
    <row r="94" spans="1:7" ht="14.25">
      <c r="A94" s="113"/>
      <c r="B94" s="93" t="s">
        <v>327</v>
      </c>
      <c r="C94" s="95" t="s">
        <v>328</v>
      </c>
      <c r="D94" s="96">
        <v>15</v>
      </c>
      <c r="E94" s="96"/>
      <c r="F94" s="96"/>
      <c r="G94" s="97"/>
    </row>
    <row r="95" spans="1:7" ht="14.25">
      <c r="A95" s="113"/>
      <c r="B95" s="93" t="s">
        <v>329</v>
      </c>
      <c r="C95" s="95" t="s">
        <v>328</v>
      </c>
      <c r="D95" s="96">
        <v>15</v>
      </c>
      <c r="E95" s="96"/>
      <c r="F95" s="96"/>
      <c r="G95" s="97"/>
    </row>
    <row r="96" spans="1:7" ht="14.25">
      <c r="A96" s="113"/>
      <c r="B96" s="93" t="s">
        <v>330</v>
      </c>
      <c r="C96" s="95" t="s">
        <v>328</v>
      </c>
      <c r="D96" s="96">
        <v>3</v>
      </c>
      <c r="E96" s="96"/>
      <c r="F96" s="96"/>
      <c r="G96" s="97"/>
    </row>
    <row r="97" spans="1:7" ht="14.25">
      <c r="A97" s="113"/>
      <c r="B97" s="93"/>
      <c r="C97" s="95"/>
      <c r="D97" s="96"/>
      <c r="E97" s="96"/>
      <c r="F97" s="96"/>
      <c r="G97" s="97"/>
    </row>
    <row r="98" spans="1:7" ht="14.25">
      <c r="A98" s="113" t="s">
        <v>122</v>
      </c>
      <c r="B98" s="93" t="s">
        <v>331</v>
      </c>
      <c r="C98" s="95"/>
      <c r="D98" s="96"/>
      <c r="E98" s="96"/>
      <c r="F98" s="96"/>
      <c r="G98" s="97"/>
    </row>
    <row r="99" spans="1:7" ht="14.25">
      <c r="A99" s="113"/>
      <c r="B99" s="93" t="s">
        <v>327</v>
      </c>
      <c r="C99" s="95" t="s">
        <v>187</v>
      </c>
      <c r="D99" s="96">
        <v>12</v>
      </c>
      <c r="E99" s="96"/>
      <c r="F99" s="96"/>
      <c r="G99" s="97"/>
    </row>
    <row r="100" spans="1:7" ht="14.25">
      <c r="A100" s="113"/>
      <c r="B100" s="93" t="s">
        <v>332</v>
      </c>
      <c r="C100" s="95" t="s">
        <v>187</v>
      </c>
      <c r="D100" s="96">
        <v>12</v>
      </c>
      <c r="E100" s="96"/>
      <c r="F100" s="96"/>
      <c r="G100" s="97"/>
    </row>
    <row r="101" spans="1:7" ht="14.25">
      <c r="A101" s="113"/>
      <c r="B101" s="93" t="s">
        <v>333</v>
      </c>
      <c r="C101" s="95" t="s">
        <v>187</v>
      </c>
      <c r="D101" s="96">
        <v>4</v>
      </c>
      <c r="E101" s="96"/>
      <c r="F101" s="96"/>
      <c r="G101" s="97"/>
    </row>
    <row r="102" spans="1:7" ht="14.25">
      <c r="A102" s="113"/>
      <c r="B102" s="93" t="s">
        <v>330</v>
      </c>
      <c r="C102" s="95" t="s">
        <v>187</v>
      </c>
      <c r="D102" s="96">
        <v>4</v>
      </c>
      <c r="E102" s="96"/>
      <c r="F102" s="96"/>
      <c r="G102" s="97"/>
    </row>
    <row r="103" spans="1:7" ht="14.25">
      <c r="A103" s="113"/>
      <c r="B103" s="94"/>
      <c r="C103" s="89"/>
      <c r="D103" s="91"/>
      <c r="E103" s="91"/>
      <c r="F103" s="91"/>
      <c r="G103" s="92"/>
    </row>
    <row r="104" spans="1:7" ht="42.75">
      <c r="A104" s="113" t="s">
        <v>123</v>
      </c>
      <c r="B104" s="99" t="s">
        <v>525</v>
      </c>
      <c r="C104" s="89"/>
      <c r="D104" s="91"/>
      <c r="E104" s="91"/>
      <c r="F104" s="103"/>
      <c r="G104" s="92"/>
    </row>
    <row r="105" spans="1:7" ht="15">
      <c r="A105" s="151" t="s">
        <v>334</v>
      </c>
      <c r="B105" s="119" t="s">
        <v>996</v>
      </c>
      <c r="C105" s="102" t="s">
        <v>187</v>
      </c>
      <c r="D105" s="118">
        <v>6</v>
      </c>
      <c r="E105" s="118"/>
      <c r="F105" s="118"/>
      <c r="G105" s="92"/>
    </row>
    <row r="106" spans="1:7" ht="15">
      <c r="A106" s="151"/>
      <c r="B106" s="119"/>
      <c r="C106" s="102"/>
      <c r="D106" s="118"/>
      <c r="E106" s="118"/>
      <c r="F106" s="118"/>
      <c r="G106" s="92"/>
    </row>
    <row r="107" spans="1:7" ht="71.25">
      <c r="A107" s="113" t="s">
        <v>124</v>
      </c>
      <c r="B107" s="104" t="s">
        <v>526</v>
      </c>
      <c r="C107" s="89"/>
      <c r="D107" s="91"/>
      <c r="E107" s="91"/>
      <c r="F107" s="91"/>
      <c r="G107" s="89"/>
    </row>
    <row r="108" spans="1:7" ht="14.25">
      <c r="A108" s="151" t="s">
        <v>335</v>
      </c>
      <c r="B108" s="104" t="s">
        <v>133</v>
      </c>
      <c r="C108" s="89"/>
      <c r="D108" s="91"/>
      <c r="E108" s="91"/>
      <c r="F108" s="91"/>
      <c r="G108" s="89"/>
    </row>
    <row r="109" spans="1:7" ht="15">
      <c r="A109" s="151"/>
      <c r="B109" s="119" t="s">
        <v>996</v>
      </c>
      <c r="C109" s="102" t="s">
        <v>336</v>
      </c>
      <c r="D109" s="91">
        <v>1</v>
      </c>
      <c r="E109" s="91"/>
      <c r="F109" s="91"/>
      <c r="G109" s="89"/>
    </row>
    <row r="110" spans="1:7" ht="14.25">
      <c r="A110" s="145"/>
      <c r="D110" s="120"/>
      <c r="E110" s="91"/>
      <c r="F110" s="91"/>
      <c r="G110" s="89"/>
    </row>
    <row r="111" spans="1:7" ht="42.75">
      <c r="A111" s="113" t="s">
        <v>125</v>
      </c>
      <c r="B111" s="93" t="s">
        <v>527</v>
      </c>
      <c r="C111" s="89"/>
      <c r="D111" s="91"/>
      <c r="E111" s="91"/>
      <c r="F111" s="91"/>
      <c r="G111" s="121"/>
    </row>
    <row r="112" spans="1:7" ht="14.25">
      <c r="A112" s="145"/>
      <c r="B112" s="94"/>
      <c r="C112" s="95" t="s">
        <v>311</v>
      </c>
      <c r="D112" s="96">
        <v>1</v>
      </c>
      <c r="E112" s="96"/>
      <c r="F112" s="96"/>
      <c r="G112" s="121"/>
    </row>
    <row r="113" spans="1:7" ht="14.25">
      <c r="A113" s="151"/>
      <c r="B113" s="94"/>
      <c r="C113" s="89"/>
      <c r="D113" s="91"/>
      <c r="E113" s="91"/>
      <c r="F113" s="91"/>
      <c r="G113" s="92"/>
    </row>
    <row r="114" spans="1:7" ht="14.25">
      <c r="A114" s="145" t="s">
        <v>130</v>
      </c>
      <c r="B114" s="115" t="s">
        <v>337</v>
      </c>
      <c r="C114" s="115"/>
      <c r="D114" s="122"/>
      <c r="E114" s="122"/>
      <c r="F114" s="91"/>
      <c r="G114" s="92"/>
    </row>
    <row r="115" spans="1:7" ht="14.25">
      <c r="A115" s="145"/>
      <c r="B115" s="115"/>
      <c r="C115" s="115" t="s">
        <v>311</v>
      </c>
      <c r="D115" s="122">
        <v>1</v>
      </c>
      <c r="E115" s="122"/>
      <c r="F115" s="103"/>
      <c r="G115" s="92"/>
    </row>
    <row r="116" spans="1:7" ht="14.25">
      <c r="A116" s="307"/>
      <c r="B116" s="89"/>
      <c r="C116" s="89"/>
      <c r="D116" s="91"/>
      <c r="E116" s="91"/>
      <c r="F116" s="91"/>
      <c r="G116" s="92"/>
    </row>
    <row r="117" spans="1:7" ht="14.25">
      <c r="A117" s="145"/>
      <c r="B117" s="113" t="s">
        <v>324</v>
      </c>
      <c r="C117" s="89"/>
      <c r="D117" s="91"/>
      <c r="E117" s="91"/>
      <c r="F117" s="91"/>
      <c r="G117" s="92"/>
    </row>
    <row r="118" spans="1:7" ht="14.25">
      <c r="A118" s="145"/>
      <c r="B118" s="113"/>
      <c r="C118" s="89"/>
      <c r="D118" s="91"/>
      <c r="E118" s="91"/>
      <c r="F118" s="91"/>
      <c r="G118" s="92"/>
    </row>
    <row r="119" spans="1:7" ht="14.25">
      <c r="A119" s="145"/>
      <c r="B119" s="94"/>
      <c r="C119" s="89"/>
      <c r="D119" s="91"/>
      <c r="E119" s="91"/>
      <c r="F119" s="91"/>
      <c r="G119" s="92"/>
    </row>
    <row r="120" spans="1:7" ht="14.25">
      <c r="A120" s="113"/>
      <c r="B120" s="93" t="s">
        <v>338</v>
      </c>
      <c r="C120" s="95"/>
      <c r="D120" s="123"/>
      <c r="E120" s="123"/>
      <c r="F120" s="123"/>
      <c r="G120" s="95"/>
    </row>
    <row r="121" spans="1:7" ht="14.25">
      <c r="A121" s="113"/>
      <c r="B121" s="93"/>
      <c r="C121" s="95"/>
      <c r="D121" s="123"/>
      <c r="E121" s="123"/>
      <c r="F121" s="123"/>
      <c r="G121" s="95"/>
    </row>
    <row r="122" spans="1:7" ht="71.25">
      <c r="A122" s="113" t="s">
        <v>118</v>
      </c>
      <c r="B122" s="93" t="s">
        <v>458</v>
      </c>
      <c r="C122" s="95"/>
      <c r="D122" s="123"/>
      <c r="E122" s="123"/>
      <c r="F122" s="123"/>
      <c r="G122" s="95"/>
    </row>
    <row r="123" spans="1:7" ht="14.25">
      <c r="A123" s="113"/>
      <c r="B123" s="93" t="s">
        <v>326</v>
      </c>
      <c r="C123" s="95"/>
      <c r="D123" s="123"/>
      <c r="E123" s="123"/>
      <c r="F123" s="123"/>
      <c r="G123" s="95"/>
    </row>
    <row r="124" spans="1:7" ht="14.25">
      <c r="A124" s="113"/>
      <c r="B124" s="93" t="s">
        <v>339</v>
      </c>
      <c r="C124" s="95" t="s">
        <v>299</v>
      </c>
      <c r="D124" s="96">
        <v>10</v>
      </c>
      <c r="E124" s="96"/>
      <c r="F124" s="96"/>
      <c r="G124" s="97"/>
    </row>
    <row r="125" spans="1:7" ht="14.25">
      <c r="A125" s="113"/>
      <c r="B125" s="93" t="s">
        <v>340</v>
      </c>
      <c r="C125" s="95" t="s">
        <v>299</v>
      </c>
      <c r="D125" s="96">
        <v>3</v>
      </c>
      <c r="E125" s="96"/>
      <c r="F125" s="96"/>
      <c r="G125" s="97"/>
    </row>
    <row r="126" spans="1:7" ht="14.25">
      <c r="A126" s="113"/>
      <c r="B126" s="93"/>
      <c r="C126" s="95"/>
      <c r="D126" s="96"/>
      <c r="E126" s="96"/>
      <c r="F126" s="96"/>
      <c r="G126" s="97"/>
    </row>
    <row r="127" spans="1:7" ht="14.25">
      <c r="A127" s="113" t="s">
        <v>122</v>
      </c>
      <c r="B127" s="93" t="s">
        <v>331</v>
      </c>
      <c r="C127" s="95"/>
      <c r="D127" s="123"/>
      <c r="E127" s="123"/>
      <c r="F127" s="123"/>
      <c r="G127" s="95"/>
    </row>
    <row r="128" spans="1:7" ht="14.25">
      <c r="A128" s="113"/>
      <c r="B128" s="93" t="s">
        <v>341</v>
      </c>
      <c r="C128" s="95" t="s">
        <v>134</v>
      </c>
      <c r="D128" s="96">
        <v>5</v>
      </c>
      <c r="E128" s="96"/>
      <c r="F128" s="96"/>
      <c r="G128" s="124"/>
    </row>
    <row r="129" spans="1:7" ht="14.25">
      <c r="A129" s="113"/>
      <c r="B129" s="93" t="s">
        <v>340</v>
      </c>
      <c r="C129" s="95" t="s">
        <v>134</v>
      </c>
      <c r="D129" s="96">
        <v>1</v>
      </c>
      <c r="E129" s="96"/>
      <c r="F129" s="96"/>
      <c r="G129" s="124"/>
    </row>
    <row r="130" spans="1:7" ht="14.25">
      <c r="A130" s="113"/>
      <c r="B130" s="93"/>
      <c r="C130" s="95"/>
      <c r="D130" s="96"/>
      <c r="E130" s="96"/>
      <c r="F130" s="96"/>
      <c r="G130" s="97"/>
    </row>
    <row r="131" spans="1:7" ht="42.75">
      <c r="A131" s="113" t="s">
        <v>123</v>
      </c>
      <c r="B131" s="93" t="s">
        <v>342</v>
      </c>
      <c r="C131" s="95"/>
      <c r="D131" s="96"/>
      <c r="E131" s="96"/>
      <c r="F131" s="96"/>
      <c r="G131" s="97"/>
    </row>
    <row r="132" spans="1:7" ht="14.25">
      <c r="A132" s="113"/>
      <c r="B132" s="93" t="s">
        <v>339</v>
      </c>
      <c r="C132" s="95" t="s">
        <v>134</v>
      </c>
      <c r="D132" s="96">
        <v>1</v>
      </c>
      <c r="E132" s="96"/>
      <c r="F132" s="96"/>
      <c r="G132" s="97"/>
    </row>
    <row r="133" spans="1:7" ht="14.25">
      <c r="A133" s="113"/>
      <c r="B133" s="93" t="s">
        <v>340</v>
      </c>
      <c r="C133" s="95" t="s">
        <v>134</v>
      </c>
      <c r="D133" s="96">
        <v>1</v>
      </c>
      <c r="E133" s="96"/>
      <c r="F133" s="96"/>
      <c r="G133" s="97"/>
    </row>
    <row r="134" spans="1:7" ht="14.25">
      <c r="A134" s="113"/>
      <c r="B134" s="93"/>
      <c r="C134" s="95"/>
      <c r="D134" s="96"/>
      <c r="E134" s="96"/>
      <c r="F134" s="96"/>
      <c r="G134" s="97"/>
    </row>
    <row r="135" spans="1:7" ht="28.5">
      <c r="A135" s="151" t="s">
        <v>124</v>
      </c>
      <c r="B135" s="125" t="s">
        <v>997</v>
      </c>
      <c r="C135" s="89"/>
      <c r="D135" s="90"/>
      <c r="E135" s="90"/>
      <c r="F135" s="126"/>
      <c r="G135" s="127"/>
    </row>
    <row r="136" spans="1:7" ht="14.25">
      <c r="A136" s="151"/>
      <c r="B136" s="128"/>
      <c r="C136" s="89" t="s">
        <v>134</v>
      </c>
      <c r="D136" s="129">
        <v>1</v>
      </c>
      <c r="E136" s="129"/>
      <c r="F136" s="129"/>
      <c r="G136" s="127"/>
    </row>
    <row r="137" spans="1:7" ht="14.25">
      <c r="A137" s="151"/>
      <c r="B137" s="93"/>
      <c r="C137" s="89"/>
      <c r="D137" s="96"/>
      <c r="E137" s="96"/>
      <c r="F137" s="96"/>
      <c r="G137" s="97"/>
    </row>
    <row r="138" spans="1:7" ht="42.75">
      <c r="A138" s="113" t="s">
        <v>125</v>
      </c>
      <c r="B138" s="111" t="s">
        <v>343</v>
      </c>
      <c r="C138" s="95"/>
      <c r="D138" s="96"/>
      <c r="E138" s="96"/>
      <c r="F138" s="96"/>
      <c r="G138" s="97"/>
    </row>
    <row r="139" spans="1:7" ht="14.25">
      <c r="A139" s="113"/>
      <c r="B139" s="93"/>
      <c r="C139" s="95" t="s">
        <v>299</v>
      </c>
      <c r="D139" s="96">
        <v>13</v>
      </c>
      <c r="E139" s="96"/>
      <c r="F139" s="96"/>
      <c r="G139" s="97"/>
    </row>
    <row r="140" spans="1:7" ht="14.25">
      <c r="A140" s="151"/>
      <c r="B140" s="94"/>
      <c r="C140" s="89"/>
      <c r="D140" s="91"/>
      <c r="E140" s="91"/>
      <c r="F140" s="91"/>
      <c r="G140" s="121"/>
    </row>
    <row r="141" spans="1:7" ht="42.75">
      <c r="A141" s="113" t="s">
        <v>126</v>
      </c>
      <c r="B141" s="93" t="s">
        <v>344</v>
      </c>
      <c r="C141" s="95"/>
      <c r="D141" s="96"/>
      <c r="E141" s="96"/>
      <c r="F141" s="96"/>
      <c r="G141" s="97"/>
    </row>
    <row r="142" spans="1:7" ht="14.25">
      <c r="A142" s="113"/>
      <c r="B142" s="93"/>
      <c r="C142" s="95" t="s">
        <v>299</v>
      </c>
      <c r="D142" s="96">
        <v>13</v>
      </c>
      <c r="E142" s="96"/>
      <c r="F142" s="96"/>
      <c r="G142" s="97"/>
    </row>
    <row r="143" spans="1:7" ht="14.25">
      <c r="A143" s="113"/>
      <c r="B143" s="93"/>
      <c r="C143" s="95"/>
      <c r="D143" s="96"/>
      <c r="E143" s="96"/>
      <c r="F143" s="96"/>
      <c r="G143" s="97"/>
    </row>
    <row r="144" spans="1:7" ht="42.75">
      <c r="A144" s="113" t="s">
        <v>129</v>
      </c>
      <c r="B144" s="93" t="s">
        <v>345</v>
      </c>
      <c r="C144" s="95"/>
      <c r="D144" s="96"/>
      <c r="E144" s="96"/>
      <c r="F144" s="96"/>
      <c r="G144" s="97"/>
    </row>
    <row r="145" spans="1:7" ht="15">
      <c r="A145" s="113"/>
      <c r="B145" s="119" t="s">
        <v>998</v>
      </c>
      <c r="C145" s="89" t="s">
        <v>134</v>
      </c>
      <c r="D145" s="96">
        <v>1</v>
      </c>
      <c r="E145" s="96"/>
      <c r="F145" s="96"/>
      <c r="G145" s="97"/>
    </row>
    <row r="146" spans="1:7" ht="14.25">
      <c r="A146" s="145"/>
      <c r="B146" s="94"/>
      <c r="C146" s="89"/>
      <c r="D146" s="91"/>
      <c r="E146" s="91"/>
      <c r="F146" s="91"/>
      <c r="G146" s="124"/>
    </row>
    <row r="147" spans="1:7" ht="14.25">
      <c r="A147" s="159"/>
      <c r="B147" s="128" t="s">
        <v>346</v>
      </c>
      <c r="C147" s="127"/>
      <c r="D147" s="130"/>
      <c r="E147" s="130"/>
      <c r="F147" s="130"/>
      <c r="G147" s="127"/>
    </row>
    <row r="148" spans="1:7" ht="14.25">
      <c r="A148" s="159"/>
      <c r="B148" s="127"/>
      <c r="C148" s="127"/>
      <c r="D148" s="130"/>
      <c r="E148" s="130"/>
      <c r="F148" s="130"/>
      <c r="G148" s="127"/>
    </row>
    <row r="149" spans="1:7" ht="28.5">
      <c r="A149" s="159" t="s">
        <v>130</v>
      </c>
      <c r="B149" s="131" t="s">
        <v>347</v>
      </c>
      <c r="C149" s="132"/>
      <c r="D149" s="130"/>
      <c r="E149" s="130"/>
      <c r="F149" s="130"/>
      <c r="G149" s="127"/>
    </row>
    <row r="150" spans="1:9" ht="257.25" customHeight="1">
      <c r="A150" s="159"/>
      <c r="B150" s="133" t="s">
        <v>554</v>
      </c>
      <c r="C150" s="134"/>
      <c r="D150" s="134"/>
      <c r="E150" s="134"/>
      <c r="F150" s="135"/>
      <c r="G150" s="134"/>
      <c r="H150" s="136"/>
      <c r="I150" s="136"/>
    </row>
    <row r="151" spans="1:7" ht="57">
      <c r="A151" s="159"/>
      <c r="B151" s="137" t="s">
        <v>348</v>
      </c>
      <c r="C151" s="132"/>
      <c r="D151" s="130"/>
      <c r="E151" s="130"/>
      <c r="F151" s="130"/>
      <c r="G151" s="127"/>
    </row>
    <row r="152" spans="1:7" ht="14.25">
      <c r="A152" s="159" t="s">
        <v>349</v>
      </c>
      <c r="B152" s="138" t="s">
        <v>350</v>
      </c>
      <c r="C152" s="132"/>
      <c r="D152" s="129"/>
      <c r="E152" s="129"/>
      <c r="F152" s="129"/>
      <c r="G152" s="127"/>
    </row>
    <row r="153" spans="1:7" ht="14.25">
      <c r="A153" s="159"/>
      <c r="B153" s="138"/>
      <c r="C153" s="132" t="s">
        <v>311</v>
      </c>
      <c r="D153" s="129">
        <v>2</v>
      </c>
      <c r="E153" s="129"/>
      <c r="F153" s="129"/>
      <c r="G153" s="127"/>
    </row>
    <row r="154" spans="1:7" ht="14.25">
      <c r="A154" s="159"/>
      <c r="B154" s="137" t="s">
        <v>351</v>
      </c>
      <c r="C154" s="127"/>
      <c r="D154" s="129"/>
      <c r="E154" s="129"/>
      <c r="F154" s="129"/>
      <c r="G154" s="127"/>
    </row>
    <row r="155" spans="1:7" ht="14.25">
      <c r="A155" s="159"/>
      <c r="B155" s="138"/>
      <c r="C155" s="132" t="s">
        <v>134</v>
      </c>
      <c r="D155" s="129">
        <v>2</v>
      </c>
      <c r="E155" s="129"/>
      <c r="F155" s="129"/>
      <c r="G155" s="127"/>
    </row>
    <row r="156" spans="1:7" ht="14.25">
      <c r="A156" s="159"/>
      <c r="B156" s="137" t="s">
        <v>352</v>
      </c>
      <c r="C156" s="127"/>
      <c r="D156" s="129"/>
      <c r="E156" s="129"/>
      <c r="F156" s="129"/>
      <c r="G156" s="127"/>
    </row>
    <row r="157" spans="1:7" ht="14.25">
      <c r="A157" s="159"/>
      <c r="B157" s="138"/>
      <c r="C157" s="132" t="s">
        <v>134</v>
      </c>
      <c r="D157" s="129">
        <v>2</v>
      </c>
      <c r="E157" s="129"/>
      <c r="F157" s="129"/>
      <c r="G157" s="127"/>
    </row>
    <row r="158" spans="1:7" ht="114">
      <c r="A158" s="159"/>
      <c r="B158" s="137" t="s">
        <v>459</v>
      </c>
      <c r="C158" s="132" t="s">
        <v>353</v>
      </c>
      <c r="D158" s="129"/>
      <c r="E158" s="129"/>
      <c r="F158" s="129"/>
      <c r="G158" s="127"/>
    </row>
    <row r="159" spans="1:7" ht="14.25">
      <c r="A159" s="159"/>
      <c r="B159" s="137" t="s">
        <v>530</v>
      </c>
      <c r="C159" s="132" t="s">
        <v>354</v>
      </c>
      <c r="D159" s="129"/>
      <c r="E159" s="129"/>
      <c r="F159" s="139"/>
      <c r="G159" s="127"/>
    </row>
    <row r="160" spans="1:7" ht="14.25">
      <c r="A160" s="159"/>
      <c r="B160" s="137" t="s">
        <v>355</v>
      </c>
      <c r="C160" s="132" t="s">
        <v>353</v>
      </c>
      <c r="D160" s="129"/>
      <c r="E160" s="129"/>
      <c r="F160" s="129"/>
      <c r="G160" s="127"/>
    </row>
    <row r="161" spans="1:7" ht="14.25">
      <c r="A161" s="159"/>
      <c r="B161" s="138"/>
      <c r="C161" s="132" t="s">
        <v>311</v>
      </c>
      <c r="D161" s="129">
        <v>1</v>
      </c>
      <c r="E161" s="129"/>
      <c r="F161" s="129"/>
      <c r="G161" s="127"/>
    </row>
    <row r="162" spans="1:7" ht="14.25">
      <c r="A162" s="159"/>
      <c r="B162" s="127"/>
      <c r="C162" s="127"/>
      <c r="D162" s="129"/>
      <c r="E162" s="129"/>
      <c r="F162" s="129"/>
      <c r="G162" s="127"/>
    </row>
    <row r="163" spans="1:7" ht="40.5" customHeight="1">
      <c r="A163" s="159" t="s">
        <v>131</v>
      </c>
      <c r="B163" s="140" t="s">
        <v>356</v>
      </c>
      <c r="C163" s="127"/>
      <c r="D163" s="129"/>
      <c r="E163" s="129"/>
      <c r="F163" s="129"/>
      <c r="G163" s="127"/>
    </row>
    <row r="164" spans="1:7" ht="14.25">
      <c r="A164" s="159"/>
      <c r="B164" s="140" t="s">
        <v>357</v>
      </c>
      <c r="C164" s="127"/>
      <c r="D164" s="129"/>
      <c r="E164" s="129"/>
      <c r="F164" s="129"/>
      <c r="G164" s="127"/>
    </row>
    <row r="165" spans="1:7" ht="14.25">
      <c r="A165" s="159"/>
      <c r="B165" s="128" t="s">
        <v>300</v>
      </c>
      <c r="C165" s="127" t="s">
        <v>299</v>
      </c>
      <c r="D165" s="129">
        <v>6</v>
      </c>
      <c r="E165" s="129"/>
      <c r="F165" s="129"/>
      <c r="G165" s="127"/>
    </row>
    <row r="166" spans="1:7" ht="14.25">
      <c r="A166" s="159"/>
      <c r="B166" s="127"/>
      <c r="C166" s="127"/>
      <c r="D166" s="129"/>
      <c r="E166" s="129"/>
      <c r="F166" s="129"/>
      <c r="G166" s="127"/>
    </row>
    <row r="167" spans="1:7" ht="28.5">
      <c r="A167" s="159" t="s">
        <v>132</v>
      </c>
      <c r="B167" s="140" t="s">
        <v>555</v>
      </c>
      <c r="C167" s="127"/>
      <c r="D167" s="129"/>
      <c r="E167" s="129"/>
      <c r="F167" s="129"/>
      <c r="G167" s="127"/>
    </row>
    <row r="168" spans="1:7" ht="14.25">
      <c r="A168" s="159"/>
      <c r="B168" s="128"/>
      <c r="C168" s="127" t="s">
        <v>299</v>
      </c>
      <c r="D168" s="129">
        <v>20</v>
      </c>
      <c r="E168" s="129"/>
      <c r="F168" s="129"/>
      <c r="G168" s="127"/>
    </row>
    <row r="169" spans="1:7" ht="28.5">
      <c r="A169" s="159" t="s">
        <v>135</v>
      </c>
      <c r="B169" s="128" t="s">
        <v>358</v>
      </c>
      <c r="C169" s="127"/>
      <c r="D169" s="129"/>
      <c r="E169" s="129"/>
      <c r="F169" s="129"/>
      <c r="G169" s="127"/>
    </row>
    <row r="170" spans="1:7" ht="14.25">
      <c r="A170" s="159"/>
      <c r="B170" s="128"/>
      <c r="C170" s="141" t="s">
        <v>311</v>
      </c>
      <c r="D170" s="129">
        <v>1</v>
      </c>
      <c r="E170" s="129"/>
      <c r="F170" s="129"/>
      <c r="G170" s="132"/>
    </row>
    <row r="171" spans="1:7" ht="14.25">
      <c r="A171" s="113"/>
      <c r="B171" s="93" t="s">
        <v>359</v>
      </c>
      <c r="C171" s="95"/>
      <c r="D171" s="96"/>
      <c r="E171" s="96"/>
      <c r="F171" s="96"/>
      <c r="G171" s="97"/>
    </row>
    <row r="172" spans="1:7" ht="14.25">
      <c r="A172" s="160"/>
      <c r="B172" s="142"/>
      <c r="C172" s="97"/>
      <c r="D172" s="96"/>
      <c r="E172" s="96"/>
      <c r="F172" s="96"/>
      <c r="G172" s="121"/>
    </row>
    <row r="173" spans="1:7" ht="14.25">
      <c r="A173" s="160"/>
      <c r="B173" s="95"/>
      <c r="C173" s="102"/>
      <c r="D173" s="118"/>
      <c r="E173" s="118"/>
      <c r="F173" s="118"/>
      <c r="G173" s="97"/>
    </row>
    <row r="174" spans="1:7" ht="14.25">
      <c r="A174" s="145"/>
      <c r="B174" s="93" t="s">
        <v>360</v>
      </c>
      <c r="C174" s="89"/>
      <c r="D174" s="91"/>
      <c r="E174" s="91"/>
      <c r="F174" s="91"/>
      <c r="G174" s="92"/>
    </row>
    <row r="175" spans="1:7" ht="14.25">
      <c r="A175" s="113"/>
      <c r="B175" s="94"/>
      <c r="C175" s="89"/>
      <c r="D175" s="91"/>
      <c r="E175" s="91"/>
      <c r="F175" s="91"/>
      <c r="G175" s="92"/>
    </row>
    <row r="176" spans="1:7" ht="14.25">
      <c r="A176" s="113"/>
      <c r="B176" s="93" t="s">
        <v>361</v>
      </c>
      <c r="C176" s="89"/>
      <c r="D176" s="91"/>
      <c r="E176" s="91"/>
      <c r="F176" s="91"/>
      <c r="G176" s="92"/>
    </row>
    <row r="177" spans="1:7" ht="57">
      <c r="A177" s="145"/>
      <c r="B177" s="114" t="s">
        <v>531</v>
      </c>
      <c r="C177" s="89"/>
      <c r="D177" s="91"/>
      <c r="E177" s="91"/>
      <c r="F177" s="106"/>
      <c r="G177" s="92"/>
    </row>
    <row r="178" spans="1:7" ht="14.25">
      <c r="A178" s="113" t="s">
        <v>362</v>
      </c>
      <c r="B178" s="94"/>
      <c r="C178" s="143"/>
      <c r="D178" s="91"/>
      <c r="E178" s="91"/>
      <c r="F178" s="91"/>
      <c r="G178" s="92"/>
    </row>
    <row r="179" spans="1:7" ht="128.25">
      <c r="A179" s="113" t="s">
        <v>363</v>
      </c>
      <c r="B179" s="111" t="s">
        <v>532</v>
      </c>
      <c r="C179" s="143"/>
      <c r="D179" s="91"/>
      <c r="E179" s="91"/>
      <c r="F179" s="100"/>
      <c r="G179" s="92"/>
    </row>
    <row r="180" spans="1:7" ht="14.25">
      <c r="A180" s="113" t="s">
        <v>349</v>
      </c>
      <c r="B180" s="104" t="s">
        <v>350</v>
      </c>
      <c r="C180" s="143"/>
      <c r="D180" s="91"/>
      <c r="E180" s="91"/>
      <c r="F180" s="91"/>
      <c r="G180" s="92"/>
    </row>
    <row r="181" spans="1:7" ht="14.25">
      <c r="A181" s="113"/>
      <c r="B181" s="104"/>
      <c r="C181" s="143" t="s">
        <v>311</v>
      </c>
      <c r="D181" s="91">
        <v>2</v>
      </c>
      <c r="E181" s="91"/>
      <c r="F181" s="91"/>
      <c r="G181" s="92"/>
    </row>
    <row r="182" spans="1:7" ht="14.25">
      <c r="A182" s="145"/>
      <c r="B182" s="94"/>
      <c r="C182" s="89"/>
      <c r="D182" s="91"/>
      <c r="E182" s="91"/>
      <c r="F182" s="91"/>
      <c r="G182" s="92"/>
    </row>
    <row r="183" spans="1:7" ht="85.5">
      <c r="A183" s="113" t="s">
        <v>364</v>
      </c>
      <c r="B183" s="144" t="s">
        <v>533</v>
      </c>
      <c r="C183" s="89"/>
      <c r="D183" s="91"/>
      <c r="E183" s="91"/>
      <c r="F183" s="100"/>
      <c r="G183" s="92"/>
    </row>
    <row r="184" spans="1:7" ht="28.5">
      <c r="A184" s="145"/>
      <c r="B184" s="104" t="s">
        <v>542</v>
      </c>
      <c r="C184" s="89"/>
      <c r="D184" s="91"/>
      <c r="E184" s="91"/>
      <c r="F184" s="91"/>
      <c r="G184" s="92"/>
    </row>
    <row r="185" spans="1:7" ht="14.25">
      <c r="A185" s="145"/>
      <c r="B185" s="104" t="s">
        <v>365</v>
      </c>
      <c r="C185" s="89" t="s">
        <v>311</v>
      </c>
      <c r="D185" s="109">
        <v>3</v>
      </c>
      <c r="E185" s="91"/>
      <c r="F185" s="103"/>
      <c r="G185" s="92"/>
    </row>
    <row r="186" spans="1:7" ht="14.25">
      <c r="A186" s="145"/>
      <c r="B186" s="104"/>
      <c r="C186" s="89"/>
      <c r="D186" s="91"/>
      <c r="E186" s="91"/>
      <c r="F186" s="91"/>
      <c r="G186" s="92"/>
    </row>
    <row r="187" spans="1:7" ht="114">
      <c r="A187" s="113" t="s">
        <v>123</v>
      </c>
      <c r="B187" s="99" t="s">
        <v>534</v>
      </c>
      <c r="C187" s="143"/>
      <c r="D187" s="91"/>
      <c r="E187" s="91"/>
      <c r="F187" s="106"/>
      <c r="G187" s="92"/>
    </row>
    <row r="188" spans="1:7" ht="28.5">
      <c r="A188" s="113" t="s">
        <v>349</v>
      </c>
      <c r="B188" s="104" t="s">
        <v>542</v>
      </c>
      <c r="C188" s="143"/>
      <c r="D188" s="91"/>
      <c r="E188" s="91"/>
      <c r="F188" s="91"/>
      <c r="G188" s="92"/>
    </row>
    <row r="189" spans="1:7" ht="14.25">
      <c r="A189" s="113"/>
      <c r="B189" s="104"/>
      <c r="C189" s="143" t="s">
        <v>311</v>
      </c>
      <c r="D189" s="91">
        <v>1</v>
      </c>
      <c r="E189" s="91"/>
      <c r="F189" s="91"/>
      <c r="G189" s="92"/>
    </row>
    <row r="190" spans="1:7" ht="14.25">
      <c r="A190" s="145"/>
      <c r="B190" s="105"/>
      <c r="C190" s="102"/>
      <c r="D190" s="91"/>
      <c r="E190" s="91"/>
      <c r="F190" s="91"/>
      <c r="G190" s="92"/>
    </row>
    <row r="191" spans="1:7" ht="42.75">
      <c r="A191" s="113" t="s">
        <v>544</v>
      </c>
      <c r="B191" s="146" t="s">
        <v>543</v>
      </c>
      <c r="C191" s="102"/>
      <c r="D191" s="118"/>
      <c r="E191" s="118"/>
      <c r="F191" s="147"/>
      <c r="G191" s="92"/>
    </row>
    <row r="192" spans="1:7" ht="14.25">
      <c r="A192" s="145"/>
      <c r="B192" s="94"/>
      <c r="C192" s="102"/>
      <c r="D192" s="118"/>
      <c r="E192" s="118"/>
      <c r="F192" s="118"/>
      <c r="G192" s="92"/>
    </row>
    <row r="193" spans="1:7" ht="14.25">
      <c r="A193" s="145"/>
      <c r="B193" s="112" t="s">
        <v>535</v>
      </c>
      <c r="C193" s="148" t="s">
        <v>134</v>
      </c>
      <c r="D193" s="109">
        <v>3</v>
      </c>
      <c r="E193" s="109"/>
      <c r="F193" s="103"/>
      <c r="G193" s="100"/>
    </row>
    <row r="194" spans="1:7" ht="14.25">
      <c r="A194" s="145"/>
      <c r="B194" s="112"/>
      <c r="C194" s="148"/>
      <c r="D194" s="149"/>
      <c r="E194" s="149"/>
      <c r="F194" s="118"/>
      <c r="G194" s="100"/>
    </row>
    <row r="195" spans="1:7" ht="14.25">
      <c r="A195" s="145"/>
      <c r="B195" s="101" t="s">
        <v>536</v>
      </c>
      <c r="C195" s="148" t="s">
        <v>134</v>
      </c>
      <c r="D195" s="109">
        <v>3</v>
      </c>
      <c r="E195" s="109"/>
      <c r="F195" s="103"/>
      <c r="G195" s="100"/>
    </row>
    <row r="196" spans="1:7" ht="14.25">
      <c r="A196" s="145"/>
      <c r="B196" s="114"/>
      <c r="C196" s="148"/>
      <c r="D196" s="149"/>
      <c r="E196" s="149"/>
      <c r="F196" s="118"/>
      <c r="G196" s="100"/>
    </row>
    <row r="197" spans="1:7" ht="14.25">
      <c r="A197" s="145"/>
      <c r="B197" s="112" t="s">
        <v>537</v>
      </c>
      <c r="C197" s="148" t="s">
        <v>134</v>
      </c>
      <c r="D197" s="109">
        <v>3</v>
      </c>
      <c r="E197" s="109"/>
      <c r="F197" s="91"/>
      <c r="G197" s="100"/>
    </row>
    <row r="198" spans="1:7" ht="14.25">
      <c r="A198" s="145"/>
      <c r="B198" s="114"/>
      <c r="C198" s="148"/>
      <c r="D198" s="149"/>
      <c r="E198" s="149"/>
      <c r="F198" s="118"/>
      <c r="G198" s="100"/>
    </row>
    <row r="199" spans="1:7" ht="14.25">
      <c r="A199" s="145"/>
      <c r="B199" s="112" t="s">
        <v>538</v>
      </c>
      <c r="C199" s="148" t="s">
        <v>134</v>
      </c>
      <c r="D199" s="109">
        <v>3</v>
      </c>
      <c r="E199" s="109"/>
      <c r="F199" s="91"/>
      <c r="G199" s="100"/>
    </row>
    <row r="200" spans="1:7" ht="14.25">
      <c r="A200" s="145"/>
      <c r="B200" s="114"/>
      <c r="C200" s="148"/>
      <c r="D200" s="149"/>
      <c r="E200" s="149"/>
      <c r="F200" s="118"/>
      <c r="G200" s="100"/>
    </row>
    <row r="201" spans="1:7" ht="14.25">
      <c r="A201" s="145"/>
      <c r="B201" s="112" t="s">
        <v>539</v>
      </c>
      <c r="C201" s="148" t="s">
        <v>134</v>
      </c>
      <c r="D201" s="109">
        <v>3</v>
      </c>
      <c r="E201" s="109"/>
      <c r="F201" s="103"/>
      <c r="G201" s="100"/>
    </row>
    <row r="202" spans="1:7" ht="14.25">
      <c r="A202" s="145"/>
      <c r="B202" s="114"/>
      <c r="C202" s="148"/>
      <c r="D202" s="149"/>
      <c r="E202" s="149"/>
      <c r="F202" s="118"/>
      <c r="G202" s="100"/>
    </row>
    <row r="203" spans="1:7" ht="14.25">
      <c r="A203" s="145"/>
      <c r="B203" s="112" t="s">
        <v>540</v>
      </c>
      <c r="C203" s="148" t="s">
        <v>134</v>
      </c>
      <c r="D203" s="109">
        <v>3</v>
      </c>
      <c r="E203" s="109"/>
      <c r="F203" s="91"/>
      <c r="G203" s="100"/>
    </row>
    <row r="204" spans="1:7" ht="14.25">
      <c r="A204" s="145"/>
      <c r="B204" s="114"/>
      <c r="C204" s="148"/>
      <c r="D204" s="149"/>
      <c r="E204" s="149"/>
      <c r="F204" s="118"/>
      <c r="G204" s="100"/>
    </row>
    <row r="205" spans="1:7" ht="14.25">
      <c r="A205" s="145"/>
      <c r="B205" s="112" t="s">
        <v>541</v>
      </c>
      <c r="C205" s="148" t="s">
        <v>134</v>
      </c>
      <c r="D205" s="109">
        <v>3</v>
      </c>
      <c r="E205" s="109"/>
      <c r="F205" s="91"/>
      <c r="G205" s="100"/>
    </row>
    <row r="206" spans="1:7" ht="14.25">
      <c r="A206" s="145"/>
      <c r="B206" s="93"/>
      <c r="C206" s="102"/>
      <c r="D206" s="91"/>
      <c r="E206" s="91"/>
      <c r="F206" s="91"/>
      <c r="G206" s="92"/>
    </row>
    <row r="207" spans="1:7" ht="14.25">
      <c r="A207" s="145"/>
      <c r="B207" s="104"/>
      <c r="C207" s="102"/>
      <c r="D207" s="91"/>
      <c r="E207" s="91"/>
      <c r="F207" s="91"/>
      <c r="G207" s="92"/>
    </row>
    <row r="208" spans="1:7" ht="57">
      <c r="A208" s="113" t="s">
        <v>545</v>
      </c>
      <c r="B208" s="105" t="s">
        <v>366</v>
      </c>
      <c r="C208" s="102"/>
      <c r="D208" s="91"/>
      <c r="E208" s="91"/>
      <c r="F208" s="91"/>
      <c r="G208" s="92"/>
    </row>
    <row r="209" spans="1:7" ht="28.5">
      <c r="A209" s="145"/>
      <c r="B209" s="104" t="s">
        <v>542</v>
      </c>
      <c r="C209" s="102"/>
      <c r="D209" s="91"/>
      <c r="E209" s="91"/>
      <c r="F209" s="91"/>
      <c r="G209" s="92"/>
    </row>
    <row r="210" spans="1:7" ht="14.25">
      <c r="A210" s="145"/>
      <c r="B210" s="104" t="s">
        <v>367</v>
      </c>
      <c r="C210" s="102" t="s">
        <v>311</v>
      </c>
      <c r="D210" s="91">
        <v>3</v>
      </c>
      <c r="E210" s="91"/>
      <c r="F210" s="91"/>
      <c r="G210" s="92"/>
    </row>
    <row r="211" spans="1:7" ht="14.25">
      <c r="A211" s="145"/>
      <c r="B211" s="104"/>
      <c r="C211" s="102"/>
      <c r="D211" s="91"/>
      <c r="E211" s="91"/>
      <c r="F211" s="91"/>
      <c r="G211" s="92"/>
    </row>
    <row r="212" spans="1:7" ht="28.5">
      <c r="A212" s="113" t="s">
        <v>546</v>
      </c>
      <c r="B212" s="94" t="s">
        <v>368</v>
      </c>
      <c r="C212" s="150"/>
      <c r="D212" s="109"/>
      <c r="E212" s="91"/>
      <c r="F212" s="91"/>
      <c r="G212" s="92"/>
    </row>
    <row r="213" spans="1:7" ht="14.25">
      <c r="A213" s="307"/>
      <c r="B213" s="104"/>
      <c r="C213" s="148" t="s">
        <v>311</v>
      </c>
      <c r="D213" s="109">
        <v>1</v>
      </c>
      <c r="E213" s="91"/>
      <c r="F213" s="103"/>
      <c r="G213" s="92"/>
    </row>
    <row r="214" spans="1:7" ht="14.25">
      <c r="A214" s="307"/>
      <c r="B214" s="104"/>
      <c r="C214" s="148"/>
      <c r="D214" s="149"/>
      <c r="E214" s="118"/>
      <c r="F214" s="118"/>
      <c r="G214" s="92"/>
    </row>
    <row r="215" spans="1:7" ht="14.25">
      <c r="A215" s="307"/>
      <c r="B215" s="151" t="s">
        <v>324</v>
      </c>
      <c r="C215" s="148"/>
      <c r="D215" s="149"/>
      <c r="E215" s="118"/>
      <c r="F215" s="118"/>
      <c r="G215" s="92"/>
    </row>
    <row r="216" spans="1:7" ht="14.25">
      <c r="A216" s="307"/>
      <c r="B216" s="104"/>
      <c r="C216" s="102"/>
      <c r="D216" s="118"/>
      <c r="E216" s="118"/>
      <c r="F216" s="118"/>
      <c r="G216" s="92"/>
    </row>
    <row r="217" spans="1:7" ht="14.25">
      <c r="A217" s="307"/>
      <c r="B217" s="94"/>
      <c r="C217" s="95"/>
      <c r="D217" s="91"/>
      <c r="E217" s="91"/>
      <c r="F217" s="91"/>
      <c r="G217" s="92"/>
    </row>
    <row r="218" spans="1:7" ht="14.25">
      <c r="A218" s="307"/>
      <c r="B218" s="23" t="s">
        <v>369</v>
      </c>
      <c r="C218" s="89"/>
      <c r="D218" s="91"/>
      <c r="E218" s="91"/>
      <c r="F218" s="91"/>
      <c r="G218" s="92"/>
    </row>
    <row r="219" spans="1:7" ht="14.25">
      <c r="A219" s="307"/>
      <c r="B219" s="93"/>
      <c r="C219" s="89"/>
      <c r="D219" s="91"/>
      <c r="E219" s="91"/>
      <c r="F219" s="91"/>
      <c r="G219" s="92"/>
    </row>
    <row r="220" spans="1:7" ht="14.25">
      <c r="A220" s="307"/>
      <c r="B220" s="94" t="s">
        <v>296</v>
      </c>
      <c r="C220" s="89"/>
      <c r="D220" s="91"/>
      <c r="E220" s="91"/>
      <c r="F220" s="91"/>
      <c r="G220" s="92"/>
    </row>
    <row r="221" spans="1:7" ht="14.25">
      <c r="A221" s="307"/>
      <c r="B221" s="94" t="s">
        <v>325</v>
      </c>
      <c r="C221" s="89"/>
      <c r="D221" s="91"/>
      <c r="E221" s="91"/>
      <c r="F221" s="91"/>
      <c r="G221" s="92"/>
    </row>
    <row r="222" spans="1:7" ht="14.25">
      <c r="A222" s="307"/>
      <c r="B222" s="94" t="s">
        <v>338</v>
      </c>
      <c r="C222" s="89"/>
      <c r="D222" s="91"/>
      <c r="E222" s="91"/>
      <c r="F222" s="91"/>
      <c r="G222" s="92"/>
    </row>
    <row r="223" spans="1:7" ht="14.25">
      <c r="A223" s="307"/>
      <c r="B223" s="93" t="s">
        <v>370</v>
      </c>
      <c r="C223" s="89"/>
      <c r="D223" s="91"/>
      <c r="E223" s="91"/>
      <c r="F223" s="91"/>
      <c r="G223" s="92"/>
    </row>
    <row r="224" spans="1:7" ht="14.25">
      <c r="A224" s="307"/>
      <c r="B224" s="94"/>
      <c r="C224" s="89"/>
      <c r="D224" s="91"/>
      <c r="E224" s="91"/>
      <c r="F224" s="91"/>
      <c r="G224" s="92"/>
    </row>
    <row r="225" spans="1:7" ht="14.25">
      <c r="A225" s="307"/>
      <c r="B225" s="93" t="s">
        <v>359</v>
      </c>
      <c r="C225" s="89"/>
      <c r="D225" s="91"/>
      <c r="E225" s="91"/>
      <c r="F225" s="91"/>
      <c r="G225" s="92"/>
    </row>
    <row r="226" spans="1:7" ht="14.25">
      <c r="A226" s="307"/>
      <c r="B226" s="93"/>
      <c r="C226" s="95"/>
      <c r="D226" s="91"/>
      <c r="E226" s="91"/>
      <c r="F226" s="91"/>
      <c r="G226" s="92"/>
    </row>
    <row r="227" spans="1:7" ht="14.25">
      <c r="A227" s="307"/>
      <c r="B227" s="94" t="s">
        <v>371</v>
      </c>
      <c r="C227" s="89"/>
      <c r="D227" s="91"/>
      <c r="E227" s="91"/>
      <c r="F227" s="91"/>
      <c r="G227" s="92"/>
    </row>
    <row r="228" spans="1:7" ht="14.25">
      <c r="A228" s="307"/>
      <c r="B228" s="94"/>
      <c r="C228" s="89"/>
      <c r="D228" s="91"/>
      <c r="E228" s="91"/>
      <c r="F228" s="91"/>
      <c r="G228" s="92"/>
    </row>
    <row r="229" spans="1:7" ht="14.25">
      <c r="A229" s="307"/>
      <c r="B229" s="104"/>
      <c r="C229" s="89"/>
      <c r="D229" s="91"/>
      <c r="E229" s="91"/>
      <c r="F229" s="91"/>
      <c r="G229" s="92"/>
    </row>
    <row r="230" spans="1:7" ht="14.25">
      <c r="A230" s="307"/>
      <c r="B230" s="93" t="s">
        <v>117</v>
      </c>
      <c r="C230" s="89"/>
      <c r="D230" s="91"/>
      <c r="E230" s="91"/>
      <c r="F230" s="91"/>
      <c r="G230" s="121"/>
    </row>
    <row r="231" spans="1:7" ht="14.25">
      <c r="A231" s="307"/>
      <c r="B231" s="94"/>
      <c r="C231" s="89"/>
      <c r="D231" s="91"/>
      <c r="E231" s="91"/>
      <c r="F231" s="91"/>
      <c r="G231" s="121"/>
    </row>
    <row r="232" spans="1:7" ht="99.75">
      <c r="A232" s="307"/>
      <c r="B232" s="104" t="s">
        <v>372</v>
      </c>
      <c r="C232" s="102"/>
      <c r="D232" s="91"/>
      <c r="E232" s="91"/>
      <c r="F232" s="91"/>
      <c r="G232" s="121"/>
    </row>
    <row r="233" spans="1:7" ht="14.25">
      <c r="A233" s="307"/>
      <c r="B233" s="104"/>
      <c r="C233" s="102"/>
      <c r="D233" s="91"/>
      <c r="E233" s="91"/>
      <c r="F233" s="91"/>
      <c r="G233" s="121"/>
    </row>
    <row r="234" spans="1:7" ht="14.25">
      <c r="A234" s="307"/>
      <c r="B234" s="93" t="s">
        <v>373</v>
      </c>
      <c r="C234" s="102"/>
      <c r="D234" s="91"/>
      <c r="E234" s="91"/>
      <c r="F234" s="91"/>
      <c r="G234" s="121"/>
    </row>
    <row r="235" spans="1:7" ht="14.25">
      <c r="A235" s="312"/>
      <c r="B235" s="94"/>
      <c r="C235" s="89"/>
      <c r="D235" s="91"/>
      <c r="E235" s="91"/>
      <c r="F235" s="91"/>
      <c r="G235" s="121"/>
    </row>
    <row r="236" spans="1:7" ht="42.75">
      <c r="A236" s="312"/>
      <c r="B236" s="94" t="s">
        <v>374</v>
      </c>
      <c r="C236" s="89"/>
      <c r="D236" s="91"/>
      <c r="E236" s="91"/>
      <c r="F236" s="91"/>
      <c r="G236" s="121"/>
    </row>
    <row r="237" spans="1:7" ht="14.25">
      <c r="A237" s="161" t="s">
        <v>118</v>
      </c>
      <c r="B237" s="94"/>
      <c r="C237" s="102" t="s">
        <v>299</v>
      </c>
      <c r="D237" s="91">
        <v>28</v>
      </c>
      <c r="E237" s="91"/>
      <c r="F237" s="91"/>
      <c r="G237" s="152"/>
    </row>
    <row r="238" spans="1:7" ht="14.25">
      <c r="A238" s="145"/>
      <c r="B238" s="94"/>
      <c r="C238" s="102"/>
      <c r="D238" s="91"/>
      <c r="E238" s="91"/>
      <c r="F238" s="91"/>
      <c r="G238" s="152"/>
    </row>
    <row r="239" spans="1:7" ht="57">
      <c r="A239" s="145"/>
      <c r="B239" s="93" t="s">
        <v>547</v>
      </c>
      <c r="C239" s="89"/>
      <c r="D239" s="90"/>
      <c r="E239" s="90"/>
      <c r="F239" s="135"/>
      <c r="G239" s="89"/>
    </row>
    <row r="240" spans="1:7" ht="14.25">
      <c r="A240" s="113" t="s">
        <v>122</v>
      </c>
      <c r="B240" s="94"/>
      <c r="C240" s="102" t="s">
        <v>299</v>
      </c>
      <c r="D240" s="91">
        <v>28</v>
      </c>
      <c r="E240" s="91"/>
      <c r="F240" s="91"/>
      <c r="G240" s="152"/>
    </row>
    <row r="241" spans="1:7" ht="14.25">
      <c r="A241" s="145"/>
      <c r="B241" s="94"/>
      <c r="C241" s="102"/>
      <c r="D241" s="91"/>
      <c r="E241" s="91"/>
      <c r="F241" s="91"/>
      <c r="G241" s="152"/>
    </row>
    <row r="242" spans="1:7" ht="14.25">
      <c r="A242" s="145"/>
      <c r="B242" s="94"/>
      <c r="C242" s="89"/>
      <c r="D242" s="91"/>
      <c r="E242" s="91"/>
      <c r="F242" s="91"/>
      <c r="G242" s="121"/>
    </row>
    <row r="243" spans="1:7" ht="228">
      <c r="A243" s="161"/>
      <c r="B243" s="105" t="s">
        <v>375</v>
      </c>
      <c r="C243" s="89"/>
      <c r="D243" s="91"/>
      <c r="E243" s="91"/>
      <c r="F243" s="91"/>
      <c r="G243" s="121"/>
    </row>
    <row r="244" spans="1:7" ht="14.25">
      <c r="A244" s="161" t="s">
        <v>123</v>
      </c>
      <c r="B244" s="94" t="s">
        <v>376</v>
      </c>
      <c r="C244" s="89" t="s">
        <v>999</v>
      </c>
      <c r="D244" s="91">
        <v>14</v>
      </c>
      <c r="E244" s="91"/>
      <c r="F244" s="91"/>
      <c r="G244" s="121"/>
    </row>
    <row r="245" spans="1:7" ht="14.25">
      <c r="A245" s="151"/>
      <c r="B245" s="94" t="s">
        <v>377</v>
      </c>
      <c r="C245" s="89" t="s">
        <v>999</v>
      </c>
      <c r="D245" s="91">
        <v>14</v>
      </c>
      <c r="E245" s="91"/>
      <c r="F245" s="91"/>
      <c r="G245" s="121"/>
    </row>
    <row r="246" spans="1:7" ht="14.25">
      <c r="A246" s="151"/>
      <c r="B246" s="94" t="s">
        <v>378</v>
      </c>
      <c r="C246" s="89" t="s">
        <v>999</v>
      </c>
      <c r="D246" s="91">
        <v>14</v>
      </c>
      <c r="E246" s="91"/>
      <c r="F246" s="91"/>
      <c r="G246" s="121"/>
    </row>
    <row r="247" spans="1:7" ht="14.25">
      <c r="A247" s="151"/>
      <c r="B247" s="94"/>
      <c r="C247" s="89"/>
      <c r="D247" s="91"/>
      <c r="E247" s="91"/>
      <c r="F247" s="91"/>
      <c r="G247" s="121"/>
    </row>
    <row r="248" spans="1:7" ht="57">
      <c r="A248" s="151"/>
      <c r="B248" s="105" t="s">
        <v>379</v>
      </c>
      <c r="C248" s="89"/>
      <c r="D248" s="91"/>
      <c r="E248" s="91"/>
      <c r="F248" s="106"/>
      <c r="G248" s="152"/>
    </row>
    <row r="249" spans="1:7" ht="14.25">
      <c r="A249" s="151" t="s">
        <v>124</v>
      </c>
      <c r="B249" s="93"/>
      <c r="C249" s="89" t="s">
        <v>299</v>
      </c>
      <c r="D249" s="91">
        <v>28</v>
      </c>
      <c r="E249" s="91"/>
      <c r="F249" s="91"/>
      <c r="G249" s="152"/>
    </row>
    <row r="250" spans="1:7" ht="14.25">
      <c r="A250" s="151"/>
      <c r="B250" s="94"/>
      <c r="C250" s="143"/>
      <c r="D250" s="91"/>
      <c r="E250" s="91"/>
      <c r="F250" s="91"/>
      <c r="G250" s="152"/>
    </row>
    <row r="251" spans="1:7" ht="42.75">
      <c r="A251" s="151"/>
      <c r="B251" s="105" t="s">
        <v>380</v>
      </c>
      <c r="C251" s="89"/>
      <c r="D251" s="91"/>
      <c r="E251" s="91"/>
      <c r="F251" s="91"/>
      <c r="G251" s="152"/>
    </row>
    <row r="252" spans="1:7" ht="14.25">
      <c r="A252" s="151" t="s">
        <v>125</v>
      </c>
      <c r="B252" s="93"/>
      <c r="C252" s="89" t="s">
        <v>128</v>
      </c>
      <c r="D252" s="91">
        <v>2</v>
      </c>
      <c r="E252" s="91"/>
      <c r="F252" s="91"/>
      <c r="G252" s="152"/>
    </row>
    <row r="253" spans="1:7" ht="14.25">
      <c r="A253" s="151"/>
      <c r="B253" s="94"/>
      <c r="C253" s="89"/>
      <c r="D253" s="91"/>
      <c r="E253" s="91"/>
      <c r="F253" s="91"/>
      <c r="G253" s="121"/>
    </row>
    <row r="254" spans="1:7" ht="85.5">
      <c r="A254" s="113"/>
      <c r="B254" s="111" t="s">
        <v>381</v>
      </c>
      <c r="C254" s="95"/>
      <c r="D254" s="96"/>
      <c r="E254" s="96"/>
      <c r="F254" s="96"/>
      <c r="G254" s="97"/>
    </row>
    <row r="255" spans="1:7" ht="14.25">
      <c r="A255" s="113" t="s">
        <v>126</v>
      </c>
      <c r="B255" s="93"/>
      <c r="C255" s="95" t="s">
        <v>128</v>
      </c>
      <c r="D255" s="96">
        <v>3</v>
      </c>
      <c r="E255" s="96"/>
      <c r="F255" s="96"/>
      <c r="G255" s="97"/>
    </row>
    <row r="256" spans="1:7" ht="14.25">
      <c r="A256" s="113"/>
      <c r="B256" s="94"/>
      <c r="C256" s="89"/>
      <c r="D256" s="91"/>
      <c r="E256" s="91"/>
      <c r="F256" s="91"/>
      <c r="G256" s="121"/>
    </row>
    <row r="257" spans="1:7" ht="71.25">
      <c r="A257" s="113"/>
      <c r="B257" s="111" t="s">
        <v>382</v>
      </c>
      <c r="C257" s="95"/>
      <c r="D257" s="96"/>
      <c r="E257" s="96"/>
      <c r="F257" s="96"/>
      <c r="G257" s="97"/>
    </row>
    <row r="258" spans="1:7" ht="14.25">
      <c r="A258" s="113" t="s">
        <v>129</v>
      </c>
      <c r="B258" s="93"/>
      <c r="C258" s="95" t="s">
        <v>128</v>
      </c>
      <c r="D258" s="96">
        <v>18</v>
      </c>
      <c r="E258" s="96"/>
      <c r="F258" s="96"/>
      <c r="G258" s="97"/>
    </row>
    <row r="259" spans="1:7" ht="14.25">
      <c r="A259" s="113"/>
      <c r="B259" s="94"/>
      <c r="C259" s="89"/>
      <c r="D259" s="91"/>
      <c r="E259" s="91"/>
      <c r="F259" s="91"/>
      <c r="G259" s="121"/>
    </row>
    <row r="260" spans="1:7" ht="28.5">
      <c r="A260" s="113"/>
      <c r="B260" s="144" t="s">
        <v>383</v>
      </c>
      <c r="C260" s="89"/>
      <c r="D260" s="91"/>
      <c r="E260" s="91"/>
      <c r="F260" s="100"/>
      <c r="G260" s="121"/>
    </row>
    <row r="261" spans="1:7" ht="14.25">
      <c r="A261" s="145" t="s">
        <v>130</v>
      </c>
      <c r="B261" s="94"/>
      <c r="C261" s="89" t="s">
        <v>999</v>
      </c>
      <c r="D261" s="91">
        <v>42</v>
      </c>
      <c r="E261" s="91"/>
      <c r="F261" s="91"/>
      <c r="G261" s="121"/>
    </row>
    <row r="262" spans="1:7" ht="14.25">
      <c r="A262" s="113"/>
      <c r="B262" s="94" t="s">
        <v>359</v>
      </c>
      <c r="C262" s="89"/>
      <c r="D262" s="91"/>
      <c r="E262" s="91"/>
      <c r="F262" s="91"/>
      <c r="G262" s="121"/>
    </row>
    <row r="263" spans="1:7" ht="14.25">
      <c r="A263" s="113"/>
      <c r="B263" s="93"/>
      <c r="C263" s="143"/>
      <c r="D263" s="91"/>
      <c r="E263" s="91"/>
      <c r="F263" s="91"/>
      <c r="G263" s="121"/>
    </row>
    <row r="264" spans="1:7" ht="14.25">
      <c r="A264" s="113"/>
      <c r="B264" s="93" t="s">
        <v>384</v>
      </c>
      <c r="C264" s="98"/>
      <c r="D264" s="96"/>
      <c r="E264" s="96"/>
      <c r="F264" s="96"/>
      <c r="G264" s="97"/>
    </row>
    <row r="265" spans="1:7" ht="14.25">
      <c r="A265" s="113"/>
      <c r="B265" s="93"/>
      <c r="C265" s="98"/>
      <c r="D265" s="96"/>
      <c r="E265" s="96"/>
      <c r="F265" s="96"/>
      <c r="G265" s="97"/>
    </row>
    <row r="266" spans="1:7" ht="350.25" customHeight="1">
      <c r="A266" s="113"/>
      <c r="B266" s="111" t="s">
        <v>385</v>
      </c>
      <c r="C266" s="95"/>
      <c r="D266" s="96"/>
      <c r="E266" s="96"/>
      <c r="F266" s="96"/>
      <c r="G266" s="97"/>
    </row>
    <row r="267" spans="1:7" ht="28.5">
      <c r="A267" s="113" t="s">
        <v>118</v>
      </c>
      <c r="B267" s="93" t="s">
        <v>386</v>
      </c>
      <c r="C267" s="95" t="s">
        <v>311</v>
      </c>
      <c r="D267" s="96">
        <v>1</v>
      </c>
      <c r="E267" s="96"/>
      <c r="F267" s="96"/>
      <c r="G267" s="97"/>
    </row>
    <row r="268" spans="1:7" ht="14.25">
      <c r="A268" s="113"/>
      <c r="B268" s="93"/>
      <c r="C268" s="98"/>
      <c r="D268" s="96"/>
      <c r="E268" s="96"/>
      <c r="F268" s="96"/>
      <c r="G268" s="97"/>
    </row>
    <row r="269" spans="1:7" ht="256.5">
      <c r="A269" s="113"/>
      <c r="B269" s="140" t="s">
        <v>387</v>
      </c>
      <c r="C269" s="127"/>
      <c r="D269" s="129"/>
      <c r="E269" s="129"/>
      <c r="F269" s="129"/>
      <c r="G269" s="153"/>
    </row>
    <row r="270" spans="1:7" ht="14.25">
      <c r="A270" s="159" t="s">
        <v>122</v>
      </c>
      <c r="B270" s="128" t="s">
        <v>388</v>
      </c>
      <c r="C270" s="127" t="s">
        <v>134</v>
      </c>
      <c r="D270" s="129">
        <v>1</v>
      </c>
      <c r="E270" s="129"/>
      <c r="F270" s="129"/>
      <c r="G270" s="153"/>
    </row>
    <row r="271" spans="1:7" ht="14.25">
      <c r="A271" s="162"/>
      <c r="B271" s="93"/>
      <c r="C271" s="95"/>
      <c r="D271" s="96"/>
      <c r="E271" s="96"/>
      <c r="F271" s="96"/>
      <c r="G271" s="97"/>
    </row>
    <row r="272" spans="1:7" ht="14.25">
      <c r="A272" s="162"/>
      <c r="B272" s="93" t="s">
        <v>359</v>
      </c>
      <c r="C272" s="95"/>
      <c r="D272" s="96"/>
      <c r="E272" s="96"/>
      <c r="F272" s="96"/>
      <c r="G272" s="97"/>
    </row>
    <row r="273" spans="1:7" ht="14.25">
      <c r="A273" s="162"/>
      <c r="B273" s="93"/>
      <c r="C273" s="95"/>
      <c r="D273" s="96"/>
      <c r="E273" s="96"/>
      <c r="F273" s="96"/>
      <c r="G273" s="97"/>
    </row>
    <row r="274" spans="1:7" ht="14.25">
      <c r="A274" s="162"/>
      <c r="B274" s="93"/>
      <c r="C274" s="95"/>
      <c r="D274" s="96"/>
      <c r="E274" s="96"/>
      <c r="F274" s="96"/>
      <c r="G274" s="97"/>
    </row>
    <row r="275" spans="1:7" ht="14.25">
      <c r="A275" s="162"/>
      <c r="B275" s="23" t="s">
        <v>389</v>
      </c>
      <c r="C275" s="95"/>
      <c r="D275" s="96"/>
      <c r="E275" s="96"/>
      <c r="F275" s="96"/>
      <c r="G275" s="97"/>
    </row>
    <row r="276" spans="1:7" ht="14.25">
      <c r="A276" s="162"/>
      <c r="B276" s="93"/>
      <c r="C276" s="95"/>
      <c r="D276" s="96"/>
      <c r="E276" s="96"/>
      <c r="F276" s="96"/>
      <c r="G276" s="97"/>
    </row>
    <row r="277" spans="1:7" ht="14.25">
      <c r="A277" s="162"/>
      <c r="B277" s="93" t="s">
        <v>373</v>
      </c>
      <c r="C277" s="95"/>
      <c r="D277" s="96"/>
      <c r="E277" s="96"/>
      <c r="F277" s="96"/>
      <c r="G277" s="97"/>
    </row>
    <row r="278" spans="1:7" ht="14.25">
      <c r="A278" s="162"/>
      <c r="B278" s="93" t="s">
        <v>384</v>
      </c>
      <c r="C278" s="95"/>
      <c r="D278" s="96"/>
      <c r="E278" s="96"/>
      <c r="F278" s="96"/>
      <c r="G278" s="97"/>
    </row>
    <row r="279" spans="1:7" ht="14.25">
      <c r="A279" s="162"/>
      <c r="B279" s="113" t="s">
        <v>359</v>
      </c>
      <c r="C279" s="95"/>
      <c r="D279" s="96"/>
      <c r="E279" s="96"/>
      <c r="F279" s="96"/>
      <c r="G279" s="97"/>
    </row>
    <row r="280" spans="1:7" ht="14.25">
      <c r="A280" s="307"/>
      <c r="B280" s="89"/>
      <c r="C280" s="89"/>
      <c r="D280" s="91"/>
      <c r="E280" s="91"/>
      <c r="F280" s="91"/>
      <c r="G280" s="121"/>
    </row>
    <row r="281" spans="1:7" ht="14.25">
      <c r="A281" s="307"/>
      <c r="B281" s="89"/>
      <c r="C281" s="89"/>
      <c r="D281" s="91"/>
      <c r="E281" s="91"/>
      <c r="F281" s="91"/>
      <c r="G281" s="121"/>
    </row>
    <row r="282" spans="1:7" ht="14.25">
      <c r="A282" s="309"/>
      <c r="B282" s="163" t="s">
        <v>451</v>
      </c>
      <c r="C282" s="95"/>
      <c r="D282" s="96"/>
      <c r="E282" s="96"/>
      <c r="F282" s="96"/>
      <c r="G282" s="97"/>
    </row>
    <row r="283" spans="1:7" ht="14.25">
      <c r="A283" s="162"/>
      <c r="B283" s="23" t="s">
        <v>390</v>
      </c>
      <c r="C283" s="95"/>
      <c r="D283" s="96"/>
      <c r="E283" s="96"/>
      <c r="F283" s="96"/>
      <c r="G283" s="97"/>
    </row>
    <row r="284" spans="1:7" ht="14.25">
      <c r="A284" s="162"/>
      <c r="B284" s="93"/>
      <c r="C284" s="95"/>
      <c r="D284" s="96"/>
      <c r="E284" s="96"/>
      <c r="F284" s="96"/>
      <c r="G284" s="97"/>
    </row>
    <row r="285" spans="1:7" ht="14.25">
      <c r="A285" s="162"/>
      <c r="B285" s="93"/>
      <c r="C285" s="95"/>
      <c r="D285" s="96"/>
      <c r="E285" s="96"/>
      <c r="F285" s="96"/>
      <c r="G285" s="97"/>
    </row>
    <row r="286" spans="1:7" ht="14.25">
      <c r="A286" s="162"/>
      <c r="B286" s="93" t="s">
        <v>391</v>
      </c>
      <c r="C286" s="95"/>
      <c r="D286" s="96"/>
      <c r="E286" s="96"/>
      <c r="F286" s="96"/>
      <c r="G286" s="97"/>
    </row>
    <row r="287" spans="1:7" ht="14.25">
      <c r="A287" s="162"/>
      <c r="B287" s="93"/>
      <c r="C287" s="95"/>
      <c r="D287" s="96"/>
      <c r="E287" s="96"/>
      <c r="F287" s="96"/>
      <c r="G287" s="97"/>
    </row>
    <row r="288" spans="1:7" ht="14.25">
      <c r="A288" s="162"/>
      <c r="B288" s="93" t="s">
        <v>117</v>
      </c>
      <c r="C288" s="95"/>
      <c r="D288" s="96"/>
      <c r="E288" s="96"/>
      <c r="F288" s="96"/>
      <c r="G288" s="97"/>
    </row>
    <row r="289" spans="1:7" ht="14.25">
      <c r="A289" s="162"/>
      <c r="B289" s="93"/>
      <c r="C289" s="95"/>
      <c r="D289" s="96"/>
      <c r="E289" s="96"/>
      <c r="F289" s="96"/>
      <c r="G289" s="97"/>
    </row>
    <row r="290" spans="1:7" ht="14.25">
      <c r="A290" s="162"/>
      <c r="B290" s="113" t="s">
        <v>371</v>
      </c>
      <c r="C290" s="95"/>
      <c r="D290" s="96"/>
      <c r="E290" s="96"/>
      <c r="F290" s="96"/>
      <c r="G290" s="97"/>
    </row>
    <row r="291" spans="1:7" ht="14.25">
      <c r="A291" s="313"/>
      <c r="B291" s="94"/>
      <c r="C291" s="89"/>
      <c r="D291" s="91"/>
      <c r="E291" s="91"/>
      <c r="F291" s="91"/>
      <c r="G291" s="92"/>
    </row>
    <row r="292" spans="1:7" ht="14.25">
      <c r="A292" s="162"/>
      <c r="B292" s="93"/>
      <c r="C292" s="95"/>
      <c r="D292" s="124"/>
      <c r="E292" s="97"/>
      <c r="F292" s="154"/>
      <c r="G292" s="155"/>
    </row>
    <row r="293" spans="1:7" ht="14.25">
      <c r="A293" s="162"/>
      <c r="B293" s="93"/>
      <c r="C293" s="95"/>
      <c r="D293" s="124"/>
      <c r="E293" s="97"/>
      <c r="F293" s="154"/>
      <c r="G293" s="155"/>
    </row>
    <row r="294" spans="1:7" ht="14.25">
      <c r="A294" s="162"/>
      <c r="B294" s="93"/>
      <c r="C294" s="95"/>
      <c r="D294" s="124"/>
      <c r="E294" s="97"/>
      <c r="F294" s="154"/>
      <c r="G294" s="155"/>
    </row>
    <row r="295" spans="1:7" ht="14.25">
      <c r="A295" s="162"/>
      <c r="B295" s="93"/>
      <c r="C295" s="95"/>
      <c r="D295" s="124"/>
      <c r="E295" s="97"/>
      <c r="F295" s="164"/>
      <c r="G295" s="155"/>
    </row>
    <row r="296" spans="1:7" ht="14.25">
      <c r="A296" s="162"/>
      <c r="B296" s="93"/>
      <c r="C296" s="95"/>
      <c r="D296" s="124"/>
      <c r="E296" s="97"/>
      <c r="F296" s="154"/>
      <c r="G296" s="155"/>
    </row>
    <row r="297" spans="1:7" ht="14.25">
      <c r="A297" s="313"/>
      <c r="B297" s="94"/>
      <c r="C297" s="89"/>
      <c r="D297" s="92"/>
      <c r="E297" s="92"/>
      <c r="F297" s="156"/>
      <c r="G297" s="156"/>
    </row>
    <row r="298" spans="1:7" ht="14.25">
      <c r="A298" s="307"/>
      <c r="B298" s="165"/>
      <c r="C298" s="89"/>
      <c r="D298" s="92"/>
      <c r="E298" s="92"/>
      <c r="F298" s="156"/>
      <c r="G298" s="156"/>
    </row>
    <row r="299" spans="1:7" ht="14.25">
      <c r="A299" s="307"/>
      <c r="B299" s="94"/>
      <c r="C299" s="89"/>
      <c r="D299" s="88"/>
      <c r="E299" s="89"/>
      <c r="F299" s="157"/>
      <c r="G299" s="157"/>
    </row>
    <row r="300" spans="1:7" ht="14.25">
      <c r="A300" s="307"/>
      <c r="B300" s="94"/>
      <c r="C300" s="89"/>
      <c r="D300" s="88"/>
      <c r="E300" s="89"/>
      <c r="F300" s="157"/>
      <c r="G300" s="157"/>
    </row>
    <row r="301" spans="1:7" ht="14.25">
      <c r="A301" s="307"/>
      <c r="B301" s="94"/>
      <c r="C301" s="89"/>
      <c r="D301" s="88"/>
      <c r="E301" s="89"/>
      <c r="F301" s="157"/>
      <c r="G301" s="157"/>
    </row>
    <row r="302" spans="6:7" ht="14.25">
      <c r="F302" s="158"/>
      <c r="G302" s="158"/>
    </row>
    <row r="303" spans="6:7" ht="14.25">
      <c r="F303" s="158"/>
      <c r="G303" s="158"/>
    </row>
    <row r="304" spans="6:7" ht="14.25">
      <c r="F304" s="158"/>
      <c r="G304" s="158"/>
    </row>
  </sheetData>
  <sheetProtection/>
  <printOptions/>
  <pageMargins left="0.17" right="0.17" top="0.75" bottom="0.75" header="0.3" footer="0.3"/>
  <pageSetup horizontalDpi="600" verticalDpi="600" orientation="portrait" paperSize="9" r:id="rId1"/>
  <rowBreaks count="3" manualBreakCount="3">
    <brk id="68" max="255" man="1"/>
    <brk id="145" max="255" man="1"/>
    <brk id="228" max="255" man="1"/>
  </rowBreaks>
</worksheet>
</file>

<file path=xl/worksheets/sheet5.xml><?xml version="1.0" encoding="utf-8"?>
<worksheet xmlns="http://schemas.openxmlformats.org/spreadsheetml/2006/main" xmlns:r="http://schemas.openxmlformats.org/officeDocument/2006/relationships">
  <dimension ref="A2:F363"/>
  <sheetViews>
    <sheetView view="pageBreakPreview" zoomScale="106" zoomScaleSheetLayoutView="106" zoomScalePageLayoutView="0" workbookViewId="0" topLeftCell="A43">
      <selection activeCell="A43" sqref="A1:A16384"/>
    </sheetView>
  </sheetViews>
  <sheetFormatPr defaultColWidth="9.140625" defaultRowHeight="12.75"/>
  <cols>
    <col min="1" max="1" width="5.57421875" style="262" bestFit="1" customWidth="1"/>
    <col min="2" max="2" width="44.421875" style="76" customWidth="1"/>
    <col min="3" max="3" width="14.28125" style="76" customWidth="1"/>
    <col min="4" max="4" width="12.421875" style="76" customWidth="1"/>
    <col min="5" max="5" width="15.28125" style="76" customWidth="1"/>
    <col min="6" max="16384" width="9.140625" style="76" customWidth="1"/>
  </cols>
  <sheetData>
    <row r="2" spans="1:6" ht="42.75">
      <c r="A2" s="314" t="s">
        <v>719</v>
      </c>
      <c r="B2" s="176" t="s">
        <v>720</v>
      </c>
      <c r="C2" s="176" t="s">
        <v>721</v>
      </c>
      <c r="D2" s="176" t="s">
        <v>113</v>
      </c>
      <c r="E2" s="176" t="s">
        <v>722</v>
      </c>
      <c r="F2" s="176" t="s">
        <v>449</v>
      </c>
    </row>
    <row r="3" spans="1:6" ht="14.25">
      <c r="A3" s="315"/>
      <c r="B3" s="302"/>
      <c r="C3" s="302"/>
      <c r="D3" s="302"/>
      <c r="E3" s="302"/>
      <c r="F3" s="302"/>
    </row>
    <row r="4" spans="1:6" ht="18">
      <c r="A4" s="316" t="s">
        <v>442</v>
      </c>
      <c r="B4" s="303" t="s">
        <v>1013</v>
      </c>
      <c r="C4" s="302"/>
      <c r="D4" s="302"/>
      <c r="E4" s="302"/>
      <c r="F4" s="302"/>
    </row>
    <row r="6" spans="1:4" ht="14.25">
      <c r="A6" s="317" t="s">
        <v>118</v>
      </c>
      <c r="B6" s="219" t="s">
        <v>826</v>
      </c>
      <c r="C6" s="234"/>
      <c r="D6" s="228"/>
    </row>
    <row r="7" spans="1:5" ht="14.25">
      <c r="A7" s="317"/>
      <c r="B7" s="219"/>
      <c r="C7" s="234"/>
      <c r="D7" s="252"/>
      <c r="E7" s="228"/>
    </row>
    <row r="8" spans="1:5" ht="28.5">
      <c r="A8" s="317" t="s">
        <v>827</v>
      </c>
      <c r="B8" s="219" t="s">
        <v>828</v>
      </c>
      <c r="C8" s="235"/>
      <c r="D8" s="252"/>
      <c r="E8" s="228"/>
    </row>
    <row r="9" spans="1:5" ht="14.25">
      <c r="A9" s="317"/>
      <c r="B9" s="219"/>
      <c r="C9" s="235"/>
      <c r="D9" s="252"/>
      <c r="E9" s="228"/>
    </row>
    <row r="10" spans="1:5" ht="14.25">
      <c r="A10" s="317"/>
      <c r="B10" s="219" t="s">
        <v>829</v>
      </c>
      <c r="C10" s="235"/>
      <c r="D10" s="252"/>
      <c r="E10" s="228"/>
    </row>
    <row r="11" spans="1:5" ht="14.25">
      <c r="A11" s="317"/>
      <c r="B11" s="219" t="s">
        <v>830</v>
      </c>
      <c r="C11" s="235"/>
      <c r="D11" s="252"/>
      <c r="E11" s="228"/>
    </row>
    <row r="12" spans="1:5" ht="14.25">
      <c r="A12" s="317"/>
      <c r="B12" s="219" t="s">
        <v>831</v>
      </c>
      <c r="C12" s="235"/>
      <c r="D12" s="252"/>
      <c r="E12" s="228"/>
    </row>
    <row r="13" spans="1:5" ht="14.25">
      <c r="A13" s="317"/>
      <c r="B13" s="219" t="s">
        <v>832</v>
      </c>
      <c r="C13" s="235"/>
      <c r="D13" s="252"/>
      <c r="E13" s="228"/>
    </row>
    <row r="14" spans="1:5" ht="14.25">
      <c r="A14" s="317"/>
      <c r="B14" s="219"/>
      <c r="C14" s="235" t="s">
        <v>113</v>
      </c>
      <c r="D14" s="253" t="s">
        <v>448</v>
      </c>
      <c r="E14" s="254" t="s">
        <v>449</v>
      </c>
    </row>
    <row r="15" spans="1:5" ht="14.25">
      <c r="A15" s="221" t="s">
        <v>118</v>
      </c>
      <c r="B15" s="219" t="s">
        <v>833</v>
      </c>
      <c r="C15" s="235"/>
      <c r="D15" s="241"/>
      <c r="E15" s="255"/>
    </row>
    <row r="16" spans="1:5" ht="14.25">
      <c r="A16" s="221"/>
      <c r="B16" s="219" t="s">
        <v>834</v>
      </c>
      <c r="C16" s="235"/>
      <c r="D16" s="241"/>
      <c r="E16" s="255"/>
    </row>
    <row r="17" spans="1:5" ht="14.25">
      <c r="A17" s="221"/>
      <c r="B17" s="219" t="s">
        <v>835</v>
      </c>
      <c r="C17" s="235">
        <v>15</v>
      </c>
      <c r="D17" s="256"/>
      <c r="E17" s="257"/>
    </row>
    <row r="18" spans="1:5" ht="14.25">
      <c r="A18" s="221"/>
      <c r="B18" s="219" t="s">
        <v>836</v>
      </c>
      <c r="C18" s="235">
        <v>10</v>
      </c>
      <c r="D18" s="256"/>
      <c r="E18" s="257"/>
    </row>
    <row r="19" spans="1:5" ht="14.25">
      <c r="A19" s="221"/>
      <c r="B19" s="219" t="s">
        <v>837</v>
      </c>
      <c r="C19" s="235">
        <v>0</v>
      </c>
      <c r="D19" s="256"/>
      <c r="E19" s="257"/>
    </row>
    <row r="20" spans="1:5" ht="14.25">
      <c r="A20" s="221"/>
      <c r="B20" s="219" t="s">
        <v>838</v>
      </c>
      <c r="C20" s="235">
        <v>2</v>
      </c>
      <c r="D20" s="256"/>
      <c r="E20" s="257"/>
    </row>
    <row r="21" spans="1:5" ht="14.25">
      <c r="A21" s="317"/>
      <c r="B21" s="219"/>
      <c r="C21" s="235"/>
      <c r="D21" s="252"/>
      <c r="E21" s="252"/>
    </row>
    <row r="22" spans="1:5" ht="14.25">
      <c r="A22" s="221" t="s">
        <v>122</v>
      </c>
      <c r="B22" s="219" t="s">
        <v>839</v>
      </c>
      <c r="C22" s="235"/>
      <c r="D22" s="241"/>
      <c r="E22" s="255"/>
    </row>
    <row r="23" spans="1:5" ht="14.25">
      <c r="A23" s="221"/>
      <c r="B23" s="219" t="s">
        <v>834</v>
      </c>
      <c r="C23" s="235"/>
      <c r="D23" s="241"/>
      <c r="E23" s="255"/>
    </row>
    <row r="24" spans="1:5" ht="14.25">
      <c r="A24" s="221"/>
      <c r="B24" s="219" t="s">
        <v>840</v>
      </c>
      <c r="C24" s="235">
        <v>25</v>
      </c>
      <c r="D24" s="256"/>
      <c r="E24" s="257"/>
    </row>
    <row r="25" spans="1:5" ht="14.25">
      <c r="A25" s="221"/>
      <c r="B25" s="219" t="s">
        <v>841</v>
      </c>
      <c r="C25" s="235">
        <v>10</v>
      </c>
      <c r="D25" s="256"/>
      <c r="E25" s="257"/>
    </row>
    <row r="26" spans="1:5" ht="14.25">
      <c r="A26" s="221"/>
      <c r="B26" s="219" t="s">
        <v>842</v>
      </c>
      <c r="C26" s="235">
        <v>0</v>
      </c>
      <c r="D26" s="256"/>
      <c r="E26" s="257"/>
    </row>
    <row r="27" spans="1:5" ht="14.25">
      <c r="A27" s="221"/>
      <c r="B27" s="219" t="s">
        <v>843</v>
      </c>
      <c r="C27" s="235">
        <v>2</v>
      </c>
      <c r="D27" s="256"/>
      <c r="E27" s="257"/>
    </row>
    <row r="28" spans="1:5" ht="14.25">
      <c r="A28" s="317"/>
      <c r="B28" s="219"/>
      <c r="C28" s="235"/>
      <c r="D28" s="252"/>
      <c r="E28" s="252"/>
    </row>
    <row r="29" spans="1:5" ht="14.25">
      <c r="A29" s="221"/>
      <c r="B29" s="219"/>
      <c r="C29" s="235"/>
      <c r="D29" s="241"/>
      <c r="E29" s="258"/>
    </row>
    <row r="30" spans="1:5" ht="14.25">
      <c r="A30" s="221"/>
      <c r="B30" s="219"/>
      <c r="C30" s="235"/>
      <c r="D30" s="241"/>
      <c r="E30" s="258"/>
    </row>
    <row r="31" spans="1:5" ht="14.25">
      <c r="A31" s="221"/>
      <c r="B31" s="219"/>
      <c r="C31" s="235"/>
      <c r="D31" s="241"/>
      <c r="E31" s="258"/>
    </row>
    <row r="32" spans="1:5" ht="28.5">
      <c r="A32" s="221" t="s">
        <v>844</v>
      </c>
      <c r="B32" s="219" t="s">
        <v>845</v>
      </c>
      <c r="C32" s="235"/>
      <c r="D32" s="241"/>
      <c r="E32" s="258"/>
    </row>
    <row r="33" spans="1:5" ht="14.25">
      <c r="A33" s="221"/>
      <c r="B33" s="219"/>
      <c r="C33" s="235"/>
      <c r="D33" s="241"/>
      <c r="E33" s="258"/>
    </row>
    <row r="34" spans="1:5" ht="57">
      <c r="A34" s="317" t="s">
        <v>118</v>
      </c>
      <c r="B34" s="220" t="s">
        <v>1001</v>
      </c>
      <c r="C34" s="234"/>
      <c r="D34" s="252"/>
      <c r="E34" s="228"/>
    </row>
    <row r="35" spans="1:5" ht="14.25">
      <c r="A35" s="221"/>
      <c r="B35" s="219"/>
      <c r="C35" s="235"/>
      <c r="D35" s="241"/>
      <c r="E35" s="255"/>
    </row>
    <row r="36" spans="1:5" ht="14.25">
      <c r="A36" s="221"/>
      <c r="B36" s="219" t="s">
        <v>1002</v>
      </c>
      <c r="C36" s="235">
        <v>6.7</v>
      </c>
      <c r="D36" s="256"/>
      <c r="E36" s="257"/>
    </row>
    <row r="37" spans="1:5" ht="14.25">
      <c r="A37" s="221"/>
      <c r="B37" s="219" t="s">
        <v>1003</v>
      </c>
      <c r="C37" s="235">
        <v>2.9</v>
      </c>
      <c r="D37" s="256"/>
      <c r="E37" s="257"/>
    </row>
    <row r="38" spans="1:5" ht="14.25">
      <c r="A38" s="221"/>
      <c r="B38" s="219" t="s">
        <v>1004</v>
      </c>
      <c r="C38" s="235">
        <v>0.8</v>
      </c>
      <c r="D38" s="256"/>
      <c r="E38" s="257"/>
    </row>
    <row r="39" spans="1:5" ht="14.25">
      <c r="A39" s="221"/>
      <c r="B39" s="219" t="s">
        <v>1005</v>
      </c>
      <c r="C39" s="235">
        <v>1.2</v>
      </c>
      <c r="D39" s="256"/>
      <c r="E39" s="257"/>
    </row>
    <row r="40" spans="1:5" ht="14.25">
      <c r="A40" s="221"/>
      <c r="B40" s="219" t="s">
        <v>1006</v>
      </c>
      <c r="C40" s="235">
        <v>0.5</v>
      </c>
      <c r="D40" s="256"/>
      <c r="E40" s="257"/>
    </row>
    <row r="41" spans="1:5" ht="14.25">
      <c r="A41" s="221"/>
      <c r="B41" s="219" t="s">
        <v>1007</v>
      </c>
      <c r="C41" s="235">
        <v>0.3</v>
      </c>
      <c r="D41" s="256"/>
      <c r="E41" s="257"/>
    </row>
    <row r="42" spans="1:5" ht="14.25">
      <c r="A42" s="221"/>
      <c r="B42" s="221" t="s">
        <v>172</v>
      </c>
      <c r="C42" s="235">
        <v>165</v>
      </c>
      <c r="D42" s="256"/>
      <c r="E42" s="257"/>
    </row>
    <row r="43" spans="1:5" ht="14.25">
      <c r="A43" s="221"/>
      <c r="B43" s="221"/>
      <c r="C43" s="235"/>
      <c r="D43" s="256"/>
      <c r="E43" s="257"/>
    </row>
    <row r="44" spans="1:5" ht="14.25">
      <c r="A44" s="221" t="s">
        <v>122</v>
      </c>
      <c r="B44" s="219" t="s">
        <v>846</v>
      </c>
      <c r="C44" s="235"/>
      <c r="D44" s="241"/>
      <c r="E44" s="255"/>
    </row>
    <row r="45" spans="1:5" ht="14.25">
      <c r="A45" s="221"/>
      <c r="B45" s="219" t="s">
        <v>834</v>
      </c>
      <c r="C45" s="235"/>
      <c r="D45" s="241"/>
      <c r="E45" s="255"/>
    </row>
    <row r="46" spans="1:5" ht="14.25">
      <c r="A46" s="221"/>
      <c r="B46" s="219" t="s">
        <v>847</v>
      </c>
      <c r="C46" s="235">
        <v>12</v>
      </c>
      <c r="D46" s="256"/>
      <c r="E46" s="257"/>
    </row>
    <row r="47" spans="1:5" ht="14.25">
      <c r="A47" s="221"/>
      <c r="B47" s="219" t="s">
        <v>848</v>
      </c>
      <c r="C47" s="235">
        <v>2</v>
      </c>
      <c r="D47" s="256"/>
      <c r="E47" s="257"/>
    </row>
    <row r="48" spans="1:5" ht="14.25">
      <c r="A48" s="221"/>
      <c r="B48" s="219" t="s">
        <v>849</v>
      </c>
      <c r="C48" s="235">
        <v>0</v>
      </c>
      <c r="D48" s="256"/>
      <c r="E48" s="257"/>
    </row>
    <row r="49" spans="1:5" ht="14.25">
      <c r="A49" s="221"/>
      <c r="B49" s="219" t="s">
        <v>843</v>
      </c>
      <c r="C49" s="235">
        <v>15</v>
      </c>
      <c r="D49" s="256"/>
      <c r="E49" s="257"/>
    </row>
    <row r="50" spans="1:5" ht="14.25">
      <c r="A50" s="221"/>
      <c r="B50" s="219"/>
      <c r="C50" s="235"/>
      <c r="D50" s="241"/>
      <c r="E50" s="258"/>
    </row>
    <row r="51" spans="1:5" ht="14.25">
      <c r="A51" s="221" t="s">
        <v>123</v>
      </c>
      <c r="B51" s="219" t="s">
        <v>850</v>
      </c>
      <c r="C51" s="235"/>
      <c r="D51" s="259"/>
      <c r="E51" s="255"/>
    </row>
    <row r="52" spans="1:5" ht="14.25">
      <c r="A52" s="221"/>
      <c r="B52" s="219" t="s">
        <v>834</v>
      </c>
      <c r="C52" s="235"/>
      <c r="D52" s="259"/>
      <c r="E52" s="255"/>
    </row>
    <row r="53" spans="1:5" ht="14.25">
      <c r="A53" s="221"/>
      <c r="B53" s="219" t="s">
        <v>851</v>
      </c>
      <c r="C53" s="235">
        <v>15</v>
      </c>
      <c r="D53" s="256"/>
      <c r="E53" s="257"/>
    </row>
    <row r="54" spans="1:5" ht="14.25">
      <c r="A54" s="221"/>
      <c r="B54" s="219" t="s">
        <v>852</v>
      </c>
      <c r="C54" s="235">
        <v>0.1</v>
      </c>
      <c r="D54" s="256"/>
      <c r="E54" s="257"/>
    </row>
    <row r="55" spans="1:5" ht="14.25">
      <c r="A55" s="221"/>
      <c r="B55" s="219" t="s">
        <v>853</v>
      </c>
      <c r="C55" s="235">
        <v>0</v>
      </c>
      <c r="D55" s="256"/>
      <c r="E55" s="257"/>
    </row>
    <row r="56" spans="1:5" ht="14.25">
      <c r="A56" s="221"/>
      <c r="B56" s="219" t="s">
        <v>854</v>
      </c>
      <c r="C56" s="235">
        <v>0</v>
      </c>
      <c r="D56" s="256"/>
      <c r="E56" s="257"/>
    </row>
    <row r="57" spans="1:5" ht="14.25">
      <c r="A57" s="221"/>
      <c r="B57" s="219" t="s">
        <v>843</v>
      </c>
      <c r="C57" s="235">
        <v>135</v>
      </c>
      <c r="D57" s="256"/>
      <c r="E57" s="257"/>
    </row>
    <row r="58" spans="1:5" ht="14.25">
      <c r="A58" s="221"/>
      <c r="B58" s="219"/>
      <c r="C58" s="235"/>
      <c r="D58" s="241"/>
      <c r="E58" s="258"/>
    </row>
    <row r="59" spans="1:5" ht="14.25">
      <c r="A59" s="221" t="s">
        <v>124</v>
      </c>
      <c r="B59" s="219" t="s">
        <v>855</v>
      </c>
      <c r="C59" s="235"/>
      <c r="D59" s="259"/>
      <c r="E59" s="255"/>
    </row>
    <row r="60" spans="1:5" ht="14.25">
      <c r="A60" s="221"/>
      <c r="B60" s="219" t="s">
        <v>834</v>
      </c>
      <c r="C60" s="235"/>
      <c r="D60" s="259"/>
      <c r="E60" s="255"/>
    </row>
    <row r="61" spans="1:5" ht="14.25">
      <c r="A61" s="221"/>
      <c r="B61" s="219" t="s">
        <v>851</v>
      </c>
      <c r="C61" s="235">
        <v>35</v>
      </c>
      <c r="D61" s="256"/>
      <c r="E61" s="257"/>
    </row>
    <row r="62" spans="1:5" ht="14.25">
      <c r="A62" s="221"/>
      <c r="B62" s="219" t="s">
        <v>852</v>
      </c>
      <c r="C62" s="235">
        <v>2</v>
      </c>
      <c r="D62" s="256"/>
      <c r="E62" s="257"/>
    </row>
    <row r="63" spans="1:5" ht="14.25">
      <c r="A63" s="221"/>
      <c r="B63" s="219" t="s">
        <v>853</v>
      </c>
      <c r="C63" s="235">
        <v>0</v>
      </c>
      <c r="D63" s="256"/>
      <c r="E63" s="257"/>
    </row>
    <row r="64" spans="1:5" ht="14.25">
      <c r="A64" s="221"/>
      <c r="B64" s="219" t="s">
        <v>854</v>
      </c>
      <c r="C64" s="235">
        <v>0</v>
      </c>
      <c r="D64" s="256"/>
      <c r="E64" s="257"/>
    </row>
    <row r="65" spans="1:5" ht="14.25">
      <c r="A65" s="221"/>
      <c r="B65" s="219" t="s">
        <v>843</v>
      </c>
      <c r="C65" s="235">
        <v>3</v>
      </c>
      <c r="D65" s="256"/>
      <c r="E65" s="257"/>
    </row>
    <row r="66" spans="1:5" ht="14.25">
      <c r="A66" s="221"/>
      <c r="B66" s="219"/>
      <c r="C66" s="235"/>
      <c r="D66" s="256"/>
      <c r="E66" s="257"/>
    </row>
    <row r="67" spans="1:5" ht="14.25">
      <c r="A67" s="318"/>
      <c r="B67" s="219"/>
      <c r="C67" s="236"/>
      <c r="D67" s="256"/>
      <c r="E67" s="257"/>
    </row>
    <row r="68" spans="1:5" ht="14.25">
      <c r="A68" s="318"/>
      <c r="B68" s="219"/>
      <c r="C68" s="236"/>
      <c r="D68" s="256"/>
      <c r="E68" s="257"/>
    </row>
    <row r="69" spans="1:5" ht="28.5">
      <c r="A69" s="317" t="s">
        <v>856</v>
      </c>
      <c r="B69" s="219" t="s">
        <v>857</v>
      </c>
      <c r="C69" s="237"/>
      <c r="D69" s="241"/>
      <c r="E69" s="241"/>
    </row>
    <row r="70" spans="1:5" ht="14.25">
      <c r="A70" s="317"/>
      <c r="B70" s="219"/>
      <c r="C70" s="237"/>
      <c r="D70" s="241"/>
      <c r="E70" s="241"/>
    </row>
    <row r="71" spans="1:5" ht="42.75">
      <c r="A71" s="317"/>
      <c r="B71" s="219" t="s">
        <v>858</v>
      </c>
      <c r="C71" s="234"/>
      <c r="D71" s="241"/>
      <c r="E71" s="241"/>
    </row>
    <row r="72" spans="1:5" ht="14.25">
      <c r="A72" s="317"/>
      <c r="B72" s="218"/>
      <c r="C72" s="234"/>
      <c r="D72" s="241"/>
      <c r="E72" s="241"/>
    </row>
    <row r="73" spans="1:5" ht="14.25">
      <c r="A73" s="221" t="s">
        <v>118</v>
      </c>
      <c r="B73" s="219" t="s">
        <v>859</v>
      </c>
      <c r="C73" s="228"/>
      <c r="D73" s="228"/>
      <c r="E73" s="228"/>
    </row>
    <row r="74" spans="1:5" ht="14.25">
      <c r="A74" s="317"/>
      <c r="B74" s="221" t="s">
        <v>172</v>
      </c>
      <c r="C74" s="235">
        <v>65</v>
      </c>
      <c r="D74" s="257"/>
      <c r="E74" s="257"/>
    </row>
    <row r="75" spans="1:5" ht="14.25">
      <c r="A75" s="221" t="s">
        <v>122</v>
      </c>
      <c r="B75" s="219" t="s">
        <v>860</v>
      </c>
      <c r="C75" s="228"/>
      <c r="D75" s="228"/>
      <c r="E75" s="228"/>
    </row>
    <row r="76" spans="1:5" ht="14.25">
      <c r="A76" s="317"/>
      <c r="B76" s="219"/>
      <c r="C76" s="235">
        <v>25</v>
      </c>
      <c r="D76" s="257"/>
      <c r="E76" s="257"/>
    </row>
    <row r="77" spans="1:5" ht="14.25">
      <c r="A77" s="221" t="s">
        <v>123</v>
      </c>
      <c r="B77" s="219" t="s">
        <v>861</v>
      </c>
      <c r="C77" s="228"/>
      <c r="D77" s="228"/>
      <c r="E77" s="228"/>
    </row>
    <row r="78" spans="1:5" ht="14.25">
      <c r="A78" s="221"/>
      <c r="B78" s="221" t="s">
        <v>172</v>
      </c>
      <c r="C78" s="235">
        <v>7</v>
      </c>
      <c r="D78" s="257"/>
      <c r="E78" s="257"/>
    </row>
    <row r="79" spans="1:5" ht="14.25">
      <c r="A79" s="221" t="s">
        <v>124</v>
      </c>
      <c r="B79" s="219" t="s">
        <v>972</v>
      </c>
      <c r="C79" s="228"/>
      <c r="D79" s="228"/>
      <c r="E79" s="228"/>
    </row>
    <row r="80" spans="1:5" ht="14.25">
      <c r="A80" s="221"/>
      <c r="B80" s="221" t="s">
        <v>172</v>
      </c>
      <c r="C80" s="235">
        <v>7</v>
      </c>
      <c r="D80" s="257"/>
      <c r="E80" s="257"/>
    </row>
    <row r="81" spans="1:5" ht="28.5">
      <c r="A81" s="221" t="s">
        <v>125</v>
      </c>
      <c r="B81" s="219" t="s">
        <v>862</v>
      </c>
      <c r="C81" s="234"/>
      <c r="D81" s="252"/>
      <c r="E81" s="228"/>
    </row>
    <row r="82" spans="1:5" ht="14.25">
      <c r="A82" s="221"/>
      <c r="B82" s="221" t="s">
        <v>172</v>
      </c>
      <c r="C82" s="235">
        <v>10</v>
      </c>
      <c r="D82" s="257"/>
      <c r="E82" s="257"/>
    </row>
    <row r="83" spans="1:5" ht="28.5">
      <c r="A83" s="221" t="s">
        <v>126</v>
      </c>
      <c r="B83" s="219" t="s">
        <v>863</v>
      </c>
      <c r="C83" s="234"/>
      <c r="D83" s="252"/>
      <c r="E83" s="228"/>
    </row>
    <row r="84" spans="1:5" ht="14.25">
      <c r="A84" s="317"/>
      <c r="B84" s="221" t="s">
        <v>172</v>
      </c>
      <c r="C84" s="235">
        <v>130</v>
      </c>
      <c r="D84" s="257"/>
      <c r="E84" s="257"/>
    </row>
    <row r="85" spans="1:5" ht="14.25">
      <c r="A85" s="317"/>
      <c r="B85" s="219"/>
      <c r="C85" s="235"/>
      <c r="D85" s="257"/>
      <c r="E85" s="257"/>
    </row>
    <row r="86" spans="1:5" ht="57">
      <c r="A86" s="221" t="s">
        <v>129</v>
      </c>
      <c r="B86" s="219" t="s">
        <v>864</v>
      </c>
      <c r="C86" s="234"/>
      <c r="D86" s="252"/>
      <c r="E86" s="228"/>
    </row>
    <row r="87" spans="1:5" ht="14.25">
      <c r="A87" s="221"/>
      <c r="B87" s="221" t="s">
        <v>172</v>
      </c>
      <c r="C87" s="235">
        <v>13</v>
      </c>
      <c r="D87" s="257"/>
      <c r="E87" s="257"/>
    </row>
    <row r="88" spans="1:5" ht="14.25">
      <c r="A88" s="221"/>
      <c r="B88" s="219"/>
      <c r="C88" s="235"/>
      <c r="D88" s="257"/>
      <c r="E88" s="257"/>
    </row>
    <row r="89" spans="1:5" ht="28.5">
      <c r="A89" s="221" t="s">
        <v>130</v>
      </c>
      <c r="B89" s="219" t="s">
        <v>865</v>
      </c>
      <c r="C89" s="235"/>
      <c r="D89" s="257"/>
      <c r="E89" s="257"/>
    </row>
    <row r="90" spans="1:5" ht="14.25">
      <c r="A90" s="221"/>
      <c r="B90" s="221" t="s">
        <v>172</v>
      </c>
      <c r="C90" s="235">
        <v>120</v>
      </c>
      <c r="D90" s="257"/>
      <c r="E90" s="257"/>
    </row>
    <row r="91" spans="1:5" ht="14.25">
      <c r="A91" s="317"/>
      <c r="B91" s="220"/>
      <c r="C91" s="234"/>
      <c r="D91" s="252"/>
      <c r="E91" s="252"/>
    </row>
    <row r="92" spans="1:5" ht="14.25">
      <c r="A92" s="221"/>
      <c r="B92" s="219" t="s">
        <v>258</v>
      </c>
      <c r="C92" s="235"/>
      <c r="D92" s="257"/>
      <c r="E92" s="257"/>
    </row>
    <row r="93" spans="1:5" ht="14.25">
      <c r="A93" s="317" t="s">
        <v>866</v>
      </c>
      <c r="B93" s="220" t="s">
        <v>867</v>
      </c>
      <c r="C93" s="234"/>
      <c r="D93" s="252"/>
      <c r="E93" s="228"/>
    </row>
    <row r="94" spans="1:5" ht="14.25">
      <c r="A94" s="317"/>
      <c r="B94" s="219"/>
      <c r="C94" s="234"/>
      <c r="D94" s="252"/>
      <c r="E94" s="252"/>
    </row>
    <row r="95" spans="1:5" ht="156.75">
      <c r="A95" s="317" t="s">
        <v>118</v>
      </c>
      <c r="B95" s="218" t="s">
        <v>973</v>
      </c>
      <c r="C95" s="234"/>
      <c r="D95" s="252"/>
      <c r="E95" s="228"/>
    </row>
    <row r="96" spans="1:5" ht="14.25">
      <c r="A96" s="317"/>
      <c r="B96" s="222" t="s">
        <v>172</v>
      </c>
      <c r="C96" s="234">
        <v>12</v>
      </c>
      <c r="D96" s="251"/>
      <c r="E96" s="252"/>
    </row>
    <row r="97" spans="1:5" ht="14.25">
      <c r="A97" s="317"/>
      <c r="B97" s="222"/>
      <c r="C97" s="234"/>
      <c r="D97" s="251"/>
      <c r="E97" s="252"/>
    </row>
    <row r="98" spans="1:5" ht="185.25">
      <c r="A98" s="317" t="s">
        <v>122</v>
      </c>
      <c r="B98" s="218" t="s">
        <v>974</v>
      </c>
      <c r="C98" s="234"/>
      <c r="D98" s="251"/>
      <c r="E98" s="228"/>
    </row>
    <row r="99" spans="1:5" ht="14.25">
      <c r="A99" s="317"/>
      <c r="B99" s="222" t="s">
        <v>172</v>
      </c>
      <c r="C99" s="234">
        <v>14</v>
      </c>
      <c r="D99" s="251"/>
      <c r="E99" s="252"/>
    </row>
    <row r="100" spans="1:5" ht="14.25">
      <c r="A100" s="317"/>
      <c r="B100" s="222"/>
      <c r="C100" s="234"/>
      <c r="D100" s="251"/>
      <c r="E100" s="252"/>
    </row>
    <row r="101" spans="1:5" ht="156.75">
      <c r="A101" s="317" t="s">
        <v>123</v>
      </c>
      <c r="B101" s="218" t="s">
        <v>975</v>
      </c>
      <c r="C101" s="234"/>
      <c r="D101" s="251"/>
      <c r="E101" s="228"/>
    </row>
    <row r="102" spans="1:5" ht="14.25">
      <c r="A102" s="317"/>
      <c r="B102" s="222" t="s">
        <v>172</v>
      </c>
      <c r="C102" s="234">
        <v>3</v>
      </c>
      <c r="D102" s="251"/>
      <c r="E102" s="252"/>
    </row>
    <row r="103" spans="1:5" ht="14.25">
      <c r="A103" s="317"/>
      <c r="B103" s="222"/>
      <c r="C103" s="234"/>
      <c r="D103" s="251"/>
      <c r="E103" s="252"/>
    </row>
    <row r="104" spans="1:5" ht="114">
      <c r="A104" s="317" t="s">
        <v>124</v>
      </c>
      <c r="B104" s="218" t="s">
        <v>976</v>
      </c>
      <c r="C104" s="234"/>
      <c r="D104" s="251"/>
      <c r="E104" s="228"/>
    </row>
    <row r="105" spans="1:5" ht="14.25">
      <c r="A105" s="317"/>
      <c r="B105" s="222" t="s">
        <v>172</v>
      </c>
      <c r="C105" s="234">
        <v>6</v>
      </c>
      <c r="D105" s="251"/>
      <c r="E105" s="252"/>
    </row>
    <row r="106" spans="1:5" ht="14.25">
      <c r="A106" s="317"/>
      <c r="B106" s="222"/>
      <c r="C106" s="234"/>
      <c r="D106" s="251"/>
      <c r="E106" s="252"/>
    </row>
    <row r="107" spans="1:5" ht="185.25">
      <c r="A107" s="317" t="s">
        <v>125</v>
      </c>
      <c r="B107" s="218" t="s">
        <v>977</v>
      </c>
      <c r="C107" s="234"/>
      <c r="D107" s="251"/>
      <c r="E107" s="228"/>
    </row>
    <row r="108" spans="1:5" ht="14.25">
      <c r="A108" s="317"/>
      <c r="B108" s="222" t="s">
        <v>172</v>
      </c>
      <c r="C108" s="234">
        <v>9</v>
      </c>
      <c r="D108" s="251"/>
      <c r="E108" s="252"/>
    </row>
    <row r="109" spans="1:5" ht="14.25">
      <c r="A109" s="317"/>
      <c r="B109" s="222"/>
      <c r="C109" s="234"/>
      <c r="D109" s="251"/>
      <c r="E109" s="252"/>
    </row>
    <row r="110" spans="1:5" ht="171">
      <c r="A110" s="317" t="s">
        <v>126</v>
      </c>
      <c r="B110" s="218" t="s">
        <v>978</v>
      </c>
      <c r="C110" s="234"/>
      <c r="D110" s="251"/>
      <c r="E110" s="228"/>
    </row>
    <row r="111" spans="1:5" ht="14.25">
      <c r="A111" s="317"/>
      <c r="B111" s="222" t="s">
        <v>172</v>
      </c>
      <c r="C111" s="234">
        <v>62</v>
      </c>
      <c r="D111" s="251"/>
      <c r="E111" s="252"/>
    </row>
    <row r="112" spans="1:5" ht="14.25">
      <c r="A112" s="317"/>
      <c r="B112" s="222"/>
      <c r="C112" s="234"/>
      <c r="D112" s="251"/>
      <c r="E112" s="252"/>
    </row>
    <row r="113" spans="1:5" ht="171">
      <c r="A113" s="317" t="s">
        <v>868</v>
      </c>
      <c r="B113" s="218" t="s">
        <v>979</v>
      </c>
      <c r="C113" s="234"/>
      <c r="D113" s="251"/>
      <c r="E113" s="228"/>
    </row>
    <row r="114" spans="1:5" ht="14.25">
      <c r="A114" s="317"/>
      <c r="B114" s="222" t="s">
        <v>172</v>
      </c>
      <c r="C114" s="234">
        <v>76</v>
      </c>
      <c r="D114" s="251"/>
      <c r="E114" s="252"/>
    </row>
    <row r="115" spans="1:5" ht="14.25">
      <c r="A115" s="317"/>
      <c r="B115" s="222"/>
      <c r="C115" s="234"/>
      <c r="D115" s="251"/>
      <c r="E115" s="252"/>
    </row>
    <row r="116" spans="1:5" ht="42.75">
      <c r="A116" s="317" t="s">
        <v>869</v>
      </c>
      <c r="B116" s="218" t="s">
        <v>980</v>
      </c>
      <c r="C116" s="234"/>
      <c r="D116" s="251"/>
      <c r="E116" s="228"/>
    </row>
    <row r="117" spans="1:5" ht="14.25">
      <c r="A117" s="317"/>
      <c r="B117" s="222" t="s">
        <v>172</v>
      </c>
      <c r="C117" s="234">
        <v>10</v>
      </c>
      <c r="D117" s="251"/>
      <c r="E117" s="252"/>
    </row>
    <row r="118" spans="1:5" ht="14.25">
      <c r="A118" s="317"/>
      <c r="B118" s="222"/>
      <c r="C118" s="234"/>
      <c r="D118" s="251"/>
      <c r="E118" s="252"/>
    </row>
    <row r="119" spans="1:5" ht="42.75">
      <c r="A119" s="317" t="s">
        <v>870</v>
      </c>
      <c r="B119" s="218" t="s">
        <v>981</v>
      </c>
      <c r="C119" s="234"/>
      <c r="D119" s="251"/>
      <c r="E119" s="228"/>
    </row>
    <row r="120" spans="1:5" ht="14.25">
      <c r="A120" s="317"/>
      <c r="B120" s="222" t="s">
        <v>172</v>
      </c>
      <c r="C120" s="234">
        <v>59</v>
      </c>
      <c r="D120" s="251"/>
      <c r="E120" s="252"/>
    </row>
    <row r="121" spans="1:5" ht="14.25">
      <c r="A121" s="317"/>
      <c r="B121" s="222"/>
      <c r="C121" s="234"/>
      <c r="D121" s="251"/>
      <c r="E121" s="252"/>
    </row>
    <row r="122" spans="1:5" ht="57">
      <c r="A122" s="317" t="s">
        <v>871</v>
      </c>
      <c r="B122" s="218" t="s">
        <v>982</v>
      </c>
      <c r="C122" s="234"/>
      <c r="D122" s="251"/>
      <c r="E122" s="228"/>
    </row>
    <row r="123" spans="1:5" ht="14.25">
      <c r="A123" s="317"/>
      <c r="B123" s="222" t="s">
        <v>172</v>
      </c>
      <c r="C123" s="234">
        <v>7</v>
      </c>
      <c r="D123" s="251"/>
      <c r="E123" s="252"/>
    </row>
    <row r="124" spans="1:5" ht="14.25">
      <c r="A124" s="317"/>
      <c r="B124" s="222"/>
      <c r="C124" s="234"/>
      <c r="D124" s="251"/>
      <c r="E124" s="252"/>
    </row>
    <row r="125" spans="1:5" ht="42.75">
      <c r="A125" s="317" t="s">
        <v>872</v>
      </c>
      <c r="B125" s="218" t="s">
        <v>983</v>
      </c>
      <c r="C125" s="234"/>
      <c r="D125" s="251"/>
      <c r="E125" s="228"/>
    </row>
    <row r="126" spans="1:5" ht="14.25">
      <c r="A126" s="317"/>
      <c r="B126" s="222" t="s">
        <v>172</v>
      </c>
      <c r="C126" s="234">
        <v>38</v>
      </c>
      <c r="D126" s="251"/>
      <c r="E126" s="252"/>
    </row>
    <row r="127" spans="1:5" ht="14.25">
      <c r="A127" s="317"/>
      <c r="B127" s="222"/>
      <c r="C127" s="234"/>
      <c r="D127" s="251"/>
      <c r="E127" s="252"/>
    </row>
    <row r="128" spans="1:5" ht="14.25">
      <c r="A128" s="317" t="s">
        <v>872</v>
      </c>
      <c r="B128" s="218" t="s">
        <v>984</v>
      </c>
      <c r="C128" s="234"/>
      <c r="D128" s="251"/>
      <c r="E128" s="228"/>
    </row>
    <row r="129" spans="1:5" ht="14.25">
      <c r="A129" s="317"/>
      <c r="B129" s="222" t="s">
        <v>172</v>
      </c>
      <c r="C129" s="234">
        <v>12</v>
      </c>
      <c r="D129" s="251"/>
      <c r="E129" s="252"/>
    </row>
    <row r="130" spans="1:5" ht="14.25">
      <c r="A130" s="317"/>
      <c r="B130" s="222"/>
      <c r="C130" s="234"/>
      <c r="D130" s="251"/>
      <c r="E130" s="252"/>
    </row>
    <row r="131" spans="1:5" ht="42.75">
      <c r="A131" s="317" t="s">
        <v>873</v>
      </c>
      <c r="B131" s="218" t="s">
        <v>985</v>
      </c>
      <c r="C131" s="234"/>
      <c r="D131" s="251"/>
      <c r="E131" s="228"/>
    </row>
    <row r="132" spans="1:5" ht="14.25">
      <c r="A132" s="317"/>
      <c r="B132" s="222" t="s">
        <v>172</v>
      </c>
      <c r="C132" s="234">
        <v>5</v>
      </c>
      <c r="D132" s="251"/>
      <c r="E132" s="252"/>
    </row>
    <row r="133" spans="1:5" ht="14.25">
      <c r="A133" s="317"/>
      <c r="B133" s="222"/>
      <c r="C133" s="234"/>
      <c r="D133" s="251"/>
      <c r="E133" s="252"/>
    </row>
    <row r="134" spans="1:5" ht="42.75">
      <c r="A134" s="317" t="s">
        <v>874</v>
      </c>
      <c r="B134" s="218" t="s">
        <v>986</v>
      </c>
      <c r="C134" s="234"/>
      <c r="D134" s="251"/>
      <c r="E134" s="228"/>
    </row>
    <row r="135" spans="1:5" ht="14.25">
      <c r="A135" s="317"/>
      <c r="B135" s="222" t="s">
        <v>172</v>
      </c>
      <c r="C135" s="234">
        <v>14</v>
      </c>
      <c r="D135" s="251"/>
      <c r="E135" s="252"/>
    </row>
    <row r="136" spans="1:5" ht="14.25">
      <c r="A136" s="317"/>
      <c r="B136" s="222"/>
      <c r="C136" s="234"/>
      <c r="D136" s="251"/>
      <c r="E136" s="252"/>
    </row>
    <row r="137" spans="1:5" ht="28.5">
      <c r="A137" s="317" t="s">
        <v>875</v>
      </c>
      <c r="B137" s="218" t="s">
        <v>987</v>
      </c>
      <c r="C137" s="234"/>
      <c r="D137" s="251"/>
      <c r="E137" s="228"/>
    </row>
    <row r="138" spans="1:5" ht="14.25">
      <c r="A138" s="317"/>
      <c r="B138" s="222" t="s">
        <v>172</v>
      </c>
      <c r="C138" s="234">
        <v>150</v>
      </c>
      <c r="D138" s="251"/>
      <c r="E138" s="252"/>
    </row>
    <row r="139" spans="1:5" ht="14.25">
      <c r="A139" s="317"/>
      <c r="B139" s="222"/>
      <c r="C139" s="234"/>
      <c r="D139" s="251"/>
      <c r="E139" s="252"/>
    </row>
    <row r="140" spans="1:5" ht="28.5">
      <c r="A140" s="317" t="s">
        <v>876</v>
      </c>
      <c r="B140" s="218" t="s">
        <v>988</v>
      </c>
      <c r="C140" s="234"/>
      <c r="D140" s="251"/>
      <c r="E140" s="228"/>
    </row>
    <row r="141" spans="1:5" ht="14.25">
      <c r="A141" s="317"/>
      <c r="B141" s="222" t="s">
        <v>172</v>
      </c>
      <c r="C141" s="234">
        <v>150</v>
      </c>
      <c r="D141" s="251"/>
      <c r="E141" s="252"/>
    </row>
    <row r="142" spans="1:5" ht="14.25">
      <c r="A142" s="317"/>
      <c r="B142" s="222"/>
      <c r="C142" s="234"/>
      <c r="D142" s="251"/>
      <c r="E142" s="252"/>
    </row>
    <row r="143" spans="1:5" ht="14.25">
      <c r="A143" s="319" t="s">
        <v>877</v>
      </c>
      <c r="B143" s="218" t="s">
        <v>989</v>
      </c>
      <c r="C143" s="234"/>
      <c r="D143" s="251"/>
      <c r="E143" s="228"/>
    </row>
    <row r="144" spans="1:5" ht="14.25">
      <c r="A144" s="317"/>
      <c r="B144" s="222" t="s">
        <v>172</v>
      </c>
      <c r="C144" s="234">
        <v>150</v>
      </c>
      <c r="D144" s="251"/>
      <c r="E144" s="252"/>
    </row>
    <row r="145" spans="1:5" ht="14.25">
      <c r="A145" s="317"/>
      <c r="B145" s="222"/>
      <c r="C145" s="234"/>
      <c r="D145" s="251"/>
      <c r="E145" s="252"/>
    </row>
    <row r="146" spans="1:5" ht="14.25">
      <c r="A146" s="317"/>
      <c r="B146" s="223" t="s">
        <v>878</v>
      </c>
      <c r="C146" s="234"/>
      <c r="D146" s="251"/>
      <c r="E146" s="252"/>
    </row>
    <row r="147" spans="1:5" ht="57">
      <c r="A147" s="317"/>
      <c r="B147" s="223" t="s">
        <v>879</v>
      </c>
      <c r="C147" s="234"/>
      <c r="D147" s="251"/>
      <c r="E147" s="252"/>
    </row>
    <row r="148" spans="1:5" ht="14.25">
      <c r="A148" s="317"/>
      <c r="B148" s="222"/>
      <c r="C148" s="234"/>
      <c r="D148" s="251"/>
      <c r="E148" s="252"/>
    </row>
    <row r="149" spans="1:5" ht="99.75">
      <c r="A149" s="317" t="s">
        <v>129</v>
      </c>
      <c r="B149" s="218" t="s">
        <v>990</v>
      </c>
      <c r="C149" s="234"/>
      <c r="D149" s="251"/>
      <c r="E149" s="228"/>
    </row>
    <row r="150" spans="1:5" ht="14.25">
      <c r="A150" s="317"/>
      <c r="B150" s="222" t="s">
        <v>172</v>
      </c>
      <c r="C150" s="234">
        <v>25</v>
      </c>
      <c r="D150" s="251"/>
      <c r="E150" s="252"/>
    </row>
    <row r="151" spans="1:5" ht="14.25">
      <c r="A151" s="317"/>
      <c r="B151" s="222"/>
      <c r="C151" s="234"/>
      <c r="D151" s="251"/>
      <c r="E151" s="252"/>
    </row>
    <row r="152" spans="1:5" ht="185.25">
      <c r="A152" s="317" t="s">
        <v>130</v>
      </c>
      <c r="B152" s="218" t="s">
        <v>880</v>
      </c>
      <c r="C152" s="234"/>
      <c r="D152" s="251"/>
      <c r="E152" s="228"/>
    </row>
    <row r="153" spans="1:5" ht="14.25">
      <c r="A153" s="317"/>
      <c r="B153" s="222" t="s">
        <v>172</v>
      </c>
      <c r="C153" s="234">
        <v>3</v>
      </c>
      <c r="D153" s="251"/>
      <c r="E153" s="252"/>
    </row>
    <row r="154" spans="1:5" ht="14.25">
      <c r="A154" s="317"/>
      <c r="B154" s="222"/>
      <c r="C154" s="234"/>
      <c r="D154" s="251"/>
      <c r="E154" s="252"/>
    </row>
    <row r="155" spans="1:5" ht="213.75">
      <c r="A155" s="317" t="s">
        <v>131</v>
      </c>
      <c r="B155" s="218" t="s">
        <v>991</v>
      </c>
      <c r="C155" s="234"/>
      <c r="D155" s="251"/>
      <c r="E155" s="252"/>
    </row>
    <row r="156" spans="1:5" ht="14.25">
      <c r="A156" s="317"/>
      <c r="B156" s="222" t="s">
        <v>172</v>
      </c>
      <c r="C156" s="234">
        <v>4</v>
      </c>
      <c r="D156" s="251"/>
      <c r="E156" s="252"/>
    </row>
    <row r="157" spans="1:5" ht="14.25">
      <c r="A157" s="317"/>
      <c r="B157" s="222"/>
      <c r="C157" s="234"/>
      <c r="D157" s="251"/>
      <c r="E157" s="252"/>
    </row>
    <row r="158" spans="1:5" ht="42.75">
      <c r="A158" s="317" t="s">
        <v>132</v>
      </c>
      <c r="B158" s="219" t="s">
        <v>992</v>
      </c>
      <c r="C158" s="234"/>
      <c r="D158" s="251"/>
      <c r="E158" s="255"/>
    </row>
    <row r="159" spans="1:5" ht="14.25">
      <c r="A159" s="317"/>
      <c r="B159" s="221" t="s">
        <v>172</v>
      </c>
      <c r="C159" s="234">
        <v>29</v>
      </c>
      <c r="D159" s="251"/>
      <c r="E159" s="252"/>
    </row>
    <row r="160" spans="1:5" ht="14.25">
      <c r="A160" s="317"/>
      <c r="B160" s="221"/>
      <c r="C160" s="234"/>
      <c r="D160" s="251"/>
      <c r="E160" s="252"/>
    </row>
    <row r="161" spans="1:5" ht="42.75">
      <c r="A161" s="317" t="s">
        <v>135</v>
      </c>
      <c r="B161" s="219" t="s">
        <v>993</v>
      </c>
      <c r="C161" s="234"/>
      <c r="D161" s="251"/>
      <c r="E161" s="255"/>
    </row>
    <row r="162" spans="1:5" ht="14.25">
      <c r="A162" s="317"/>
      <c r="B162" s="221" t="s">
        <v>172</v>
      </c>
      <c r="C162" s="234">
        <v>9</v>
      </c>
      <c r="D162" s="251"/>
      <c r="E162" s="252"/>
    </row>
    <row r="163" spans="1:5" ht="14.25">
      <c r="A163" s="317"/>
      <c r="B163" s="219"/>
      <c r="C163" s="234"/>
      <c r="D163" s="251"/>
      <c r="E163" s="252"/>
    </row>
    <row r="164" spans="1:5" ht="42.75">
      <c r="A164" s="317" t="s">
        <v>136</v>
      </c>
      <c r="B164" s="219" t="s">
        <v>994</v>
      </c>
      <c r="C164" s="234"/>
      <c r="D164" s="251"/>
      <c r="E164" s="255"/>
    </row>
    <row r="165" spans="1:5" ht="14.25">
      <c r="A165" s="317"/>
      <c r="B165" s="221" t="s">
        <v>172</v>
      </c>
      <c r="C165" s="234">
        <v>27</v>
      </c>
      <c r="D165" s="251"/>
      <c r="E165" s="252"/>
    </row>
    <row r="166" spans="1:5" ht="14.25">
      <c r="A166" s="317"/>
      <c r="B166" s="219"/>
      <c r="C166" s="234"/>
      <c r="D166" s="252"/>
      <c r="E166" s="252"/>
    </row>
    <row r="167" spans="1:5" ht="14.25">
      <c r="A167" s="317" t="s">
        <v>881</v>
      </c>
      <c r="B167" s="246" t="s">
        <v>882</v>
      </c>
      <c r="C167" s="228"/>
      <c r="D167" s="252"/>
      <c r="E167" s="252"/>
    </row>
    <row r="168" spans="1:5" ht="14.25">
      <c r="A168" s="317"/>
      <c r="B168" s="219"/>
      <c r="C168" s="235"/>
      <c r="D168" s="252"/>
      <c r="E168" s="252"/>
    </row>
    <row r="169" spans="1:5" ht="99.75">
      <c r="A169" s="317" t="s">
        <v>118</v>
      </c>
      <c r="B169" s="219" t="s">
        <v>883</v>
      </c>
      <c r="C169" s="235"/>
      <c r="D169" s="252"/>
      <c r="E169" s="252"/>
    </row>
    <row r="170" spans="1:5" ht="14.25">
      <c r="A170" s="317"/>
      <c r="B170" s="224"/>
      <c r="C170" s="235"/>
      <c r="D170" s="252"/>
      <c r="E170" s="252"/>
    </row>
    <row r="171" spans="1:5" ht="14.25">
      <c r="A171" s="317"/>
      <c r="B171" s="224" t="s">
        <v>884</v>
      </c>
      <c r="C171" s="235"/>
      <c r="D171" s="252"/>
      <c r="E171" s="252"/>
    </row>
    <row r="172" spans="1:2" ht="14.25">
      <c r="A172" s="317"/>
      <c r="B172" s="225" t="s">
        <v>885</v>
      </c>
    </row>
    <row r="173" spans="1:2" ht="14.25">
      <c r="A173" s="317"/>
      <c r="B173" s="226" t="s">
        <v>886</v>
      </c>
    </row>
    <row r="174" spans="1:2" ht="14.25">
      <c r="A174" s="317"/>
      <c r="B174" s="226" t="s">
        <v>887</v>
      </c>
    </row>
    <row r="175" spans="1:2" ht="14.25">
      <c r="A175" s="317"/>
      <c r="B175" s="226" t="s">
        <v>888</v>
      </c>
    </row>
    <row r="176" spans="1:2" ht="14.25">
      <c r="A176" s="317"/>
      <c r="B176" s="226" t="s">
        <v>889</v>
      </c>
    </row>
    <row r="177" spans="1:2" ht="14.25">
      <c r="A177" s="317"/>
      <c r="B177" s="226" t="s">
        <v>890</v>
      </c>
    </row>
    <row r="178" spans="1:2" ht="14.25">
      <c r="A178" s="317"/>
      <c r="B178" s="226"/>
    </row>
    <row r="179" spans="1:2" ht="14.25">
      <c r="A179" s="317"/>
      <c r="B179" s="224" t="s">
        <v>891</v>
      </c>
    </row>
    <row r="180" spans="1:2" ht="14.25">
      <c r="A180" s="317"/>
      <c r="B180" s="226" t="s">
        <v>892</v>
      </c>
    </row>
    <row r="181" spans="1:2" ht="14.25">
      <c r="A181" s="317"/>
      <c r="B181" s="226" t="s">
        <v>888</v>
      </c>
    </row>
    <row r="182" spans="1:2" ht="14.25">
      <c r="A182" s="317"/>
      <c r="B182" s="226" t="s">
        <v>893</v>
      </c>
    </row>
    <row r="183" spans="1:2" ht="14.25">
      <c r="A183" s="317"/>
      <c r="B183" s="226" t="s">
        <v>894</v>
      </c>
    </row>
    <row r="184" spans="1:2" ht="14.25">
      <c r="A184" s="317"/>
      <c r="B184" s="226" t="s">
        <v>895</v>
      </c>
    </row>
    <row r="185" spans="1:2" ht="14.25">
      <c r="A185" s="317"/>
      <c r="B185" s="226"/>
    </row>
    <row r="186" spans="1:2" ht="14.25">
      <c r="A186" s="317"/>
      <c r="B186" s="224" t="s">
        <v>896</v>
      </c>
    </row>
    <row r="187" spans="1:2" ht="14.25">
      <c r="A187" s="317"/>
      <c r="B187" s="226" t="s">
        <v>897</v>
      </c>
    </row>
    <row r="188" spans="1:2" ht="14.25">
      <c r="A188" s="317"/>
      <c r="B188" s="226" t="s">
        <v>898</v>
      </c>
    </row>
    <row r="189" spans="1:2" ht="14.25">
      <c r="A189" s="317"/>
      <c r="B189" s="226" t="s">
        <v>899</v>
      </c>
    </row>
    <row r="190" spans="1:2" ht="28.5">
      <c r="A190" s="317"/>
      <c r="B190" s="226" t="s">
        <v>900</v>
      </c>
    </row>
    <row r="191" spans="1:5" ht="14.25">
      <c r="A191" s="317"/>
      <c r="B191" s="227" t="s">
        <v>901</v>
      </c>
      <c r="C191" s="235">
        <v>1</v>
      </c>
      <c r="D191" s="252"/>
      <c r="E191" s="252"/>
    </row>
    <row r="192" spans="1:5" ht="14.25">
      <c r="A192" s="317"/>
      <c r="B192" s="227"/>
      <c r="C192" s="235"/>
      <c r="D192" s="252"/>
      <c r="E192" s="252"/>
    </row>
    <row r="193" spans="1:5" ht="14.25">
      <c r="A193" s="317"/>
      <c r="B193" s="227"/>
      <c r="C193" s="235"/>
      <c r="D193" s="252"/>
      <c r="E193" s="252"/>
    </row>
    <row r="194" spans="1:5" ht="14.25">
      <c r="A194" s="317"/>
      <c r="B194" s="227"/>
      <c r="C194" s="235"/>
      <c r="D194" s="252"/>
      <c r="E194" s="252"/>
    </row>
    <row r="195" spans="1:5" ht="14.25">
      <c r="A195" s="317"/>
      <c r="B195" s="228"/>
      <c r="C195" s="235"/>
      <c r="D195" s="252"/>
      <c r="E195" s="252"/>
    </row>
    <row r="196" spans="1:5" ht="14.25">
      <c r="A196" s="317" t="s">
        <v>122</v>
      </c>
      <c r="B196" s="220" t="s">
        <v>902</v>
      </c>
      <c r="C196" s="235"/>
      <c r="D196" s="252"/>
      <c r="E196" s="252"/>
    </row>
    <row r="197" spans="1:5" ht="14.25">
      <c r="A197" s="317"/>
      <c r="B197" s="220"/>
      <c r="C197" s="238"/>
      <c r="D197" s="260"/>
      <c r="E197" s="252"/>
    </row>
    <row r="198" spans="1:5" ht="14.25">
      <c r="A198" s="317" t="s">
        <v>903</v>
      </c>
      <c r="B198" s="220" t="s">
        <v>904</v>
      </c>
      <c r="C198" s="234"/>
      <c r="D198" s="260"/>
      <c r="E198" s="260"/>
    </row>
    <row r="199" spans="1:5" ht="14.25">
      <c r="A199" s="317"/>
      <c r="B199" s="220"/>
      <c r="C199" s="234"/>
      <c r="D199" s="260"/>
      <c r="E199" s="260"/>
    </row>
    <row r="200" spans="1:5" ht="42.75">
      <c r="A200" s="317"/>
      <c r="B200" s="220" t="s">
        <v>905</v>
      </c>
      <c r="C200" s="238"/>
      <c r="D200" s="260"/>
      <c r="E200" s="252"/>
    </row>
    <row r="201" spans="1:5" ht="14.25">
      <c r="A201" s="317"/>
      <c r="B201" s="220"/>
      <c r="C201" s="238"/>
      <c r="D201" s="252"/>
      <c r="E201" s="260"/>
    </row>
    <row r="202" spans="1:5" ht="14.25">
      <c r="A202" s="317" t="s">
        <v>118</v>
      </c>
      <c r="B202" s="220" t="s">
        <v>906</v>
      </c>
      <c r="C202" s="247">
        <v>1</v>
      </c>
      <c r="D202" s="261"/>
      <c r="E202" s="261"/>
    </row>
    <row r="203" spans="1:5" ht="14.25">
      <c r="A203" s="317"/>
      <c r="B203" s="220"/>
      <c r="C203" s="247"/>
      <c r="D203" s="261"/>
      <c r="E203" s="261"/>
    </row>
    <row r="204" spans="1:5" ht="14.25">
      <c r="A204" s="317" t="s">
        <v>122</v>
      </c>
      <c r="B204" s="220" t="s">
        <v>907</v>
      </c>
      <c r="C204" s="248">
        <v>1</v>
      </c>
      <c r="D204" s="261"/>
      <c r="E204" s="261"/>
    </row>
    <row r="205" spans="1:5" ht="28.5">
      <c r="A205" s="317" t="s">
        <v>123</v>
      </c>
      <c r="B205" s="220" t="s">
        <v>908</v>
      </c>
      <c r="C205" s="247"/>
      <c r="D205" s="261"/>
      <c r="E205" s="261"/>
    </row>
    <row r="206" spans="1:5" ht="14.25">
      <c r="A206" s="317"/>
      <c r="B206" s="220" t="s">
        <v>909</v>
      </c>
      <c r="C206" s="247">
        <v>1</v>
      </c>
      <c r="D206" s="261"/>
      <c r="E206" s="261"/>
    </row>
    <row r="207" spans="1:5" ht="14.25">
      <c r="A207" s="317"/>
      <c r="B207" s="220" t="s">
        <v>910</v>
      </c>
      <c r="C207" s="247">
        <v>1</v>
      </c>
      <c r="D207" s="261"/>
      <c r="E207" s="261"/>
    </row>
    <row r="208" spans="1:5" ht="14.25">
      <c r="A208" s="317"/>
      <c r="B208" s="220" t="s">
        <v>911</v>
      </c>
      <c r="C208" s="247">
        <v>1</v>
      </c>
      <c r="D208" s="261"/>
      <c r="E208" s="261"/>
    </row>
    <row r="209" spans="1:5" ht="14.25">
      <c r="A209" s="317"/>
      <c r="B209" s="220"/>
      <c r="C209" s="247"/>
      <c r="D209" s="261"/>
      <c r="E209" s="261"/>
    </row>
    <row r="210" spans="1:5" ht="28.5">
      <c r="A210" s="317" t="s">
        <v>124</v>
      </c>
      <c r="B210" s="220" t="s">
        <v>912</v>
      </c>
      <c r="C210" s="247">
        <v>1</v>
      </c>
      <c r="D210" s="261"/>
      <c r="E210" s="261"/>
    </row>
    <row r="211" spans="1:5" ht="14.25">
      <c r="A211" s="317"/>
      <c r="B211" s="220"/>
      <c r="C211" s="247"/>
      <c r="D211" s="261"/>
      <c r="E211" s="261"/>
    </row>
    <row r="212" spans="1:5" ht="28.5">
      <c r="A212" s="317" t="s">
        <v>125</v>
      </c>
      <c r="B212" s="220" t="s">
        <v>913</v>
      </c>
      <c r="C212" s="247">
        <v>1</v>
      </c>
      <c r="D212" s="261"/>
      <c r="E212" s="261"/>
    </row>
    <row r="213" spans="1:5" ht="14.25">
      <c r="A213" s="317"/>
      <c r="B213" s="220"/>
      <c r="C213" s="247"/>
      <c r="D213" s="261"/>
      <c r="E213" s="261"/>
    </row>
    <row r="214" spans="1:5" ht="28.5">
      <c r="A214" s="317" t="s">
        <v>126</v>
      </c>
      <c r="B214" s="229" t="s">
        <v>914</v>
      </c>
      <c r="C214" s="247">
        <v>1</v>
      </c>
      <c r="D214" s="261"/>
      <c r="E214" s="261"/>
    </row>
    <row r="215" spans="1:5" ht="14.25">
      <c r="A215" s="317"/>
      <c r="B215" s="229"/>
      <c r="C215" s="247"/>
      <c r="D215" s="261"/>
      <c r="E215" s="261"/>
    </row>
    <row r="216" spans="1:5" ht="14.25">
      <c r="A216" s="317"/>
      <c r="B216" s="220" t="s">
        <v>258</v>
      </c>
      <c r="C216" s="234"/>
      <c r="D216" s="252"/>
      <c r="E216" s="252"/>
    </row>
    <row r="217" spans="1:5" ht="14.25">
      <c r="A217" s="317" t="s">
        <v>915</v>
      </c>
      <c r="B217" s="219" t="s">
        <v>916</v>
      </c>
      <c r="C217" s="234"/>
      <c r="D217" s="252"/>
      <c r="E217" s="252"/>
    </row>
    <row r="218" spans="1:5" ht="14.25">
      <c r="A218" s="317"/>
      <c r="B218" s="219"/>
      <c r="C218" s="234"/>
      <c r="D218" s="252"/>
      <c r="E218" s="252"/>
    </row>
    <row r="219" spans="1:5" ht="42.75">
      <c r="A219" s="317"/>
      <c r="B219" s="220" t="s">
        <v>905</v>
      </c>
      <c r="D219" s="262"/>
      <c r="E219" s="260"/>
    </row>
    <row r="220" spans="1:5" ht="14.25">
      <c r="A220" s="317"/>
      <c r="B220" s="230"/>
      <c r="D220" s="262"/>
      <c r="E220" s="260"/>
    </row>
    <row r="221" spans="1:5" ht="14.25">
      <c r="A221" s="317" t="s">
        <v>258</v>
      </c>
      <c r="B221" s="220" t="s">
        <v>112</v>
      </c>
      <c r="D221" s="262"/>
      <c r="E221" s="263"/>
    </row>
    <row r="222" spans="1:5" ht="14.25">
      <c r="A222" s="317"/>
      <c r="B222" s="220"/>
      <c r="D222" s="262"/>
      <c r="E222" s="260"/>
    </row>
    <row r="223" spans="1:5" ht="171">
      <c r="A223" s="317">
        <v>1</v>
      </c>
      <c r="B223" s="219" t="s">
        <v>917</v>
      </c>
      <c r="D223" s="262"/>
      <c r="E223" s="260"/>
    </row>
    <row r="224" spans="1:5" ht="14.25">
      <c r="A224" s="317"/>
      <c r="B224" s="227" t="s">
        <v>901</v>
      </c>
      <c r="C224" s="76">
        <v>1</v>
      </c>
      <c r="D224" s="264"/>
      <c r="E224" s="260"/>
    </row>
    <row r="225" spans="1:5" ht="14.25">
      <c r="A225" s="317"/>
      <c r="B225" s="220"/>
      <c r="D225" s="264"/>
      <c r="E225" s="260"/>
    </row>
    <row r="226" spans="1:5" ht="28.5">
      <c r="A226" s="317">
        <v>2</v>
      </c>
      <c r="B226" s="220" t="s">
        <v>918</v>
      </c>
      <c r="D226" s="264"/>
      <c r="E226" s="260"/>
    </row>
    <row r="227" spans="1:5" ht="14.25">
      <c r="A227" s="317"/>
      <c r="B227" s="227" t="s">
        <v>901</v>
      </c>
      <c r="C227" s="76">
        <v>22</v>
      </c>
      <c r="D227" s="264"/>
      <c r="E227" s="260"/>
    </row>
    <row r="228" spans="1:5" ht="14.25">
      <c r="A228" s="317"/>
      <c r="B228" s="220"/>
      <c r="D228" s="264"/>
      <c r="E228" s="260"/>
    </row>
    <row r="229" spans="1:5" ht="28.5">
      <c r="A229" s="317">
        <v>3</v>
      </c>
      <c r="B229" s="220" t="s">
        <v>919</v>
      </c>
      <c r="D229" s="264"/>
      <c r="E229" s="260"/>
    </row>
    <row r="230" spans="1:5" ht="14.25">
      <c r="A230" s="317"/>
      <c r="B230" s="227" t="s">
        <v>901</v>
      </c>
      <c r="C230" s="76">
        <v>0</v>
      </c>
      <c r="D230" s="264"/>
      <c r="E230" s="260"/>
    </row>
    <row r="231" spans="1:5" ht="14.25">
      <c r="A231" s="317"/>
      <c r="B231" s="220"/>
      <c r="D231" s="264"/>
      <c r="E231" s="260"/>
    </row>
    <row r="232" spans="1:5" ht="28.5">
      <c r="A232" s="317">
        <v>4</v>
      </c>
      <c r="B232" s="220" t="s">
        <v>920</v>
      </c>
      <c r="D232" s="264"/>
      <c r="E232" s="260"/>
    </row>
    <row r="233" spans="1:5" ht="14.25">
      <c r="A233" s="317"/>
      <c r="B233" s="227" t="s">
        <v>901</v>
      </c>
      <c r="C233" s="76">
        <v>22</v>
      </c>
      <c r="D233" s="264"/>
      <c r="E233" s="260"/>
    </row>
    <row r="234" spans="1:5" ht="14.25">
      <c r="A234" s="317"/>
      <c r="B234" s="227"/>
      <c r="D234" s="264"/>
      <c r="E234" s="260"/>
    </row>
    <row r="235" spans="1:5" ht="85.5">
      <c r="A235" s="317">
        <v>5</v>
      </c>
      <c r="B235" s="220" t="s">
        <v>921</v>
      </c>
      <c r="D235" s="264"/>
      <c r="E235" s="260"/>
    </row>
    <row r="236" spans="1:5" ht="14.25">
      <c r="A236" s="317"/>
      <c r="B236" s="227" t="s">
        <v>901</v>
      </c>
      <c r="C236" s="76">
        <v>11</v>
      </c>
      <c r="D236" s="264"/>
      <c r="E236" s="260"/>
    </row>
    <row r="237" spans="1:5" ht="14.25">
      <c r="A237" s="317"/>
      <c r="B237" s="227"/>
      <c r="D237" s="264"/>
      <c r="E237" s="260"/>
    </row>
    <row r="238" spans="1:5" ht="42.75">
      <c r="A238" s="317">
        <v>6</v>
      </c>
      <c r="B238" s="220" t="s">
        <v>922</v>
      </c>
      <c r="D238" s="264"/>
      <c r="E238" s="260"/>
    </row>
    <row r="239" spans="1:5" ht="14.25">
      <c r="A239" s="317"/>
      <c r="B239" s="227" t="s">
        <v>901</v>
      </c>
      <c r="C239" s="76">
        <v>1</v>
      </c>
      <c r="D239" s="264"/>
      <c r="E239" s="260"/>
    </row>
    <row r="240" spans="1:5" ht="14.25">
      <c r="A240" s="317"/>
      <c r="B240" s="220"/>
      <c r="D240" s="264"/>
      <c r="E240" s="260"/>
    </row>
    <row r="241" spans="1:5" ht="28.5">
      <c r="A241" s="317">
        <v>7</v>
      </c>
      <c r="B241" s="220" t="s">
        <v>923</v>
      </c>
      <c r="D241" s="264"/>
      <c r="E241" s="260"/>
    </row>
    <row r="242" spans="1:5" ht="14.25">
      <c r="A242" s="317"/>
      <c r="B242" s="227" t="s">
        <v>901</v>
      </c>
      <c r="C242" s="76">
        <v>2</v>
      </c>
      <c r="D242" s="265"/>
      <c r="E242" s="260"/>
    </row>
    <row r="243" spans="1:5" ht="14.25">
      <c r="A243" s="317"/>
      <c r="B243" s="220"/>
      <c r="D243" s="264"/>
      <c r="E243" s="260"/>
    </row>
    <row r="244" spans="1:5" ht="28.5">
      <c r="A244" s="317">
        <v>9</v>
      </c>
      <c r="B244" s="220" t="s">
        <v>924</v>
      </c>
      <c r="D244" s="264"/>
      <c r="E244" s="260"/>
    </row>
    <row r="245" spans="1:5" ht="14.25">
      <c r="A245" s="317"/>
      <c r="B245" s="227" t="s">
        <v>901</v>
      </c>
      <c r="C245" s="76">
        <v>1</v>
      </c>
      <c r="D245" s="265"/>
      <c r="E245" s="260"/>
    </row>
    <row r="246" spans="1:5" ht="14.25">
      <c r="A246" s="317"/>
      <c r="B246" s="220"/>
      <c r="D246" s="264"/>
      <c r="E246" s="260"/>
    </row>
    <row r="247" spans="1:5" ht="71.25">
      <c r="A247" s="317" t="s">
        <v>132</v>
      </c>
      <c r="B247" s="219" t="s">
        <v>925</v>
      </c>
      <c r="D247" s="264"/>
      <c r="E247" s="260"/>
    </row>
    <row r="248" spans="1:5" ht="14.25">
      <c r="A248" s="317"/>
      <c r="B248" s="227" t="s">
        <v>901</v>
      </c>
      <c r="C248" s="76">
        <v>1</v>
      </c>
      <c r="D248" s="265"/>
      <c r="E248" s="260"/>
    </row>
    <row r="249" spans="1:5" ht="14.25">
      <c r="A249" s="317"/>
      <c r="B249" s="227"/>
      <c r="D249" s="265"/>
      <c r="E249" s="260"/>
    </row>
    <row r="250" spans="1:5" ht="42.75">
      <c r="A250" s="317">
        <v>12</v>
      </c>
      <c r="B250" s="220" t="s">
        <v>926</v>
      </c>
      <c r="D250" s="264"/>
      <c r="E250" s="260"/>
    </row>
    <row r="251" spans="1:5" ht="14.25">
      <c r="A251" s="317"/>
      <c r="B251" s="231" t="s">
        <v>299</v>
      </c>
      <c r="C251" s="76">
        <v>400</v>
      </c>
      <c r="D251" s="265"/>
      <c r="E251" s="260"/>
    </row>
    <row r="252" spans="1:5" ht="14.25">
      <c r="A252" s="317"/>
      <c r="B252" s="231"/>
      <c r="D252" s="265"/>
      <c r="E252" s="260"/>
    </row>
    <row r="253" spans="1:5" ht="42.75">
      <c r="A253" s="317">
        <v>13</v>
      </c>
      <c r="B253" s="220" t="s">
        <v>927</v>
      </c>
      <c r="D253" s="264"/>
      <c r="E253" s="260"/>
    </row>
    <row r="254" spans="1:5" ht="14.25">
      <c r="A254" s="317"/>
      <c r="B254" s="231" t="s">
        <v>299</v>
      </c>
      <c r="C254" s="76">
        <v>70</v>
      </c>
      <c r="D254" s="265"/>
      <c r="E254" s="260"/>
    </row>
    <row r="255" spans="1:5" ht="71.25">
      <c r="A255" s="317" t="s">
        <v>139</v>
      </c>
      <c r="B255" s="219" t="s">
        <v>1008</v>
      </c>
      <c r="C255" s="235"/>
      <c r="D255" s="265"/>
      <c r="E255" s="266"/>
    </row>
    <row r="256" spans="1:5" ht="14.25">
      <c r="A256" s="317"/>
      <c r="B256" s="221" t="s">
        <v>172</v>
      </c>
      <c r="C256" s="76">
        <v>1</v>
      </c>
      <c r="D256" s="265"/>
      <c r="E256" s="260"/>
    </row>
    <row r="257" spans="1:5" ht="14.25">
      <c r="A257" s="317"/>
      <c r="B257" s="220"/>
      <c r="D257" s="265"/>
      <c r="E257" s="260"/>
    </row>
    <row r="258" spans="1:5" ht="42.75">
      <c r="A258" s="317" t="s">
        <v>166</v>
      </c>
      <c r="B258" s="220" t="s">
        <v>928</v>
      </c>
      <c r="D258" s="267"/>
      <c r="E258" s="268"/>
    </row>
    <row r="259" spans="1:5" ht="14.25">
      <c r="A259" s="317"/>
      <c r="B259" s="221" t="s">
        <v>311</v>
      </c>
      <c r="C259" s="76">
        <v>1</v>
      </c>
      <c r="D259" s="264"/>
      <c r="E259" s="260"/>
    </row>
    <row r="260" spans="1:5" ht="14.25">
      <c r="A260" s="317"/>
      <c r="B260" s="220"/>
      <c r="D260" s="264"/>
      <c r="E260" s="260"/>
    </row>
    <row r="261" spans="1:5" ht="71.25">
      <c r="A261" s="317" t="s">
        <v>168</v>
      </c>
      <c r="B261" s="220" t="s">
        <v>929</v>
      </c>
      <c r="D261" s="264"/>
      <c r="E261" s="260"/>
    </row>
    <row r="262" spans="1:5" ht="14.25">
      <c r="A262" s="317"/>
      <c r="B262" s="220" t="s">
        <v>930</v>
      </c>
      <c r="D262" s="264"/>
      <c r="E262" s="260"/>
    </row>
    <row r="263" spans="1:5" ht="14.25">
      <c r="A263" s="317"/>
      <c r="B263" s="220" t="s">
        <v>931</v>
      </c>
      <c r="D263" s="264"/>
      <c r="E263" s="260"/>
    </row>
    <row r="264" spans="1:5" ht="14.25">
      <c r="A264" s="317"/>
      <c r="B264" s="221" t="s">
        <v>311</v>
      </c>
      <c r="C264" s="76">
        <v>260</v>
      </c>
      <c r="D264" s="264"/>
      <c r="E264" s="260"/>
    </row>
    <row r="265" spans="1:5" ht="14.25">
      <c r="A265" s="317"/>
      <c r="B265" s="220"/>
      <c r="D265" s="264"/>
      <c r="E265" s="260"/>
    </row>
    <row r="266" spans="1:5" ht="57">
      <c r="A266" s="317" t="s">
        <v>171</v>
      </c>
      <c r="B266" s="220" t="s">
        <v>932</v>
      </c>
      <c r="D266" s="264"/>
      <c r="E266" s="260"/>
    </row>
    <row r="267" spans="1:5" ht="14.25">
      <c r="A267" s="317"/>
      <c r="B267" s="221" t="s">
        <v>311</v>
      </c>
      <c r="C267" s="76">
        <v>1</v>
      </c>
      <c r="D267" s="264"/>
      <c r="E267" s="260"/>
    </row>
    <row r="268" spans="1:5" ht="14.25">
      <c r="A268" s="317"/>
      <c r="B268" s="220"/>
      <c r="D268" s="264"/>
      <c r="E268" s="260"/>
    </row>
    <row r="269" spans="1:5" ht="28.5">
      <c r="A269" s="317" t="s">
        <v>173</v>
      </c>
      <c r="B269" s="220" t="s">
        <v>933</v>
      </c>
      <c r="D269" s="264"/>
      <c r="E269" s="260"/>
    </row>
    <row r="270" spans="1:5" ht="14.25">
      <c r="A270" s="317"/>
      <c r="B270" s="221" t="s">
        <v>311</v>
      </c>
      <c r="C270" s="76">
        <v>1</v>
      </c>
      <c r="D270" s="264"/>
      <c r="E270" s="260"/>
    </row>
    <row r="271" spans="1:5" ht="14.25">
      <c r="A271" s="317"/>
      <c r="B271" s="220"/>
      <c r="D271" s="264"/>
      <c r="E271" s="260"/>
    </row>
    <row r="272" spans="1:5" ht="28.5">
      <c r="A272" s="317" t="s">
        <v>0</v>
      </c>
      <c r="B272" s="220" t="s">
        <v>934</v>
      </c>
      <c r="D272" s="264"/>
      <c r="E272" s="260"/>
    </row>
    <row r="273" spans="1:5" ht="14.25">
      <c r="A273" s="317"/>
      <c r="B273" s="221" t="s">
        <v>311</v>
      </c>
      <c r="C273" s="221">
        <v>1</v>
      </c>
      <c r="D273" s="264"/>
      <c r="E273" s="260"/>
    </row>
    <row r="274" spans="1:5" ht="14.25">
      <c r="A274" s="317"/>
      <c r="B274" s="220"/>
      <c r="D274" s="264"/>
      <c r="E274" s="260"/>
    </row>
    <row r="275" spans="1:5" ht="57">
      <c r="A275" s="317" t="s">
        <v>1</v>
      </c>
      <c r="B275" s="220" t="s">
        <v>935</v>
      </c>
      <c r="D275" s="264"/>
      <c r="E275" s="260"/>
    </row>
    <row r="276" spans="1:5" ht="14.25">
      <c r="A276" s="317"/>
      <c r="B276" s="220" t="s">
        <v>936</v>
      </c>
      <c r="D276" s="264"/>
      <c r="E276" s="260"/>
    </row>
    <row r="277" spans="1:5" ht="14.25">
      <c r="A277" s="317"/>
      <c r="B277" s="220" t="s">
        <v>937</v>
      </c>
      <c r="D277" s="264"/>
      <c r="E277" s="260"/>
    </row>
    <row r="278" spans="1:5" ht="14.25">
      <c r="A278" s="317"/>
      <c r="B278" s="221" t="s">
        <v>311</v>
      </c>
      <c r="C278" s="221">
        <v>1</v>
      </c>
      <c r="D278" s="264"/>
      <c r="E278" s="260"/>
    </row>
    <row r="279" spans="1:5" ht="14.25">
      <c r="A279" s="317"/>
      <c r="B279" s="220"/>
      <c r="D279" s="264"/>
      <c r="E279" s="260"/>
    </row>
    <row r="280" spans="1:5" ht="57">
      <c r="A280" s="317" t="s">
        <v>2</v>
      </c>
      <c r="B280" s="220" t="s">
        <v>938</v>
      </c>
      <c r="D280" s="264"/>
      <c r="E280" s="260"/>
    </row>
    <row r="281" spans="1:5" ht="14.25">
      <c r="A281" s="317"/>
      <c r="B281" s="221" t="s">
        <v>311</v>
      </c>
      <c r="C281" s="221">
        <v>1</v>
      </c>
      <c r="D281" s="264"/>
      <c r="E281" s="260"/>
    </row>
    <row r="282" spans="1:5" ht="14.25">
      <c r="A282" s="317"/>
      <c r="B282" s="220"/>
      <c r="D282" s="264"/>
      <c r="E282" s="260"/>
    </row>
    <row r="283" spans="1:5" ht="14.25">
      <c r="A283" s="317">
        <v>22</v>
      </c>
      <c r="B283" s="220" t="s">
        <v>939</v>
      </c>
      <c r="C283" s="221">
        <v>1</v>
      </c>
      <c r="D283" s="265"/>
      <c r="E283" s="260"/>
    </row>
    <row r="284" spans="1:5" ht="14.25">
      <c r="A284" s="317"/>
      <c r="B284" s="220"/>
      <c r="D284" s="264"/>
      <c r="E284" s="260"/>
    </row>
    <row r="285" spans="1:5" ht="14.25">
      <c r="A285" s="317"/>
      <c r="B285" s="220" t="s">
        <v>258</v>
      </c>
      <c r="C285" s="234"/>
      <c r="D285" s="252"/>
      <c r="E285" s="252"/>
    </row>
    <row r="286" spans="1:5" ht="14.25">
      <c r="A286" s="317" t="s">
        <v>940</v>
      </c>
      <c r="B286" s="220" t="s">
        <v>941</v>
      </c>
      <c r="C286" s="234"/>
      <c r="D286" s="252"/>
      <c r="E286" s="228"/>
    </row>
    <row r="287" spans="1:5" ht="14.25">
      <c r="A287" s="317"/>
      <c r="B287" s="220"/>
      <c r="C287" s="234"/>
      <c r="D287" s="252"/>
      <c r="E287" s="228"/>
    </row>
    <row r="288" spans="1:5" ht="42.75">
      <c r="A288" s="317" t="s">
        <v>118</v>
      </c>
      <c r="B288" s="219" t="s">
        <v>942</v>
      </c>
      <c r="C288" s="234"/>
      <c r="D288" s="252"/>
      <c r="E288" s="228"/>
    </row>
    <row r="289" spans="1:5" ht="14.25">
      <c r="A289" s="317"/>
      <c r="B289" s="231" t="s">
        <v>172</v>
      </c>
      <c r="C289" s="221">
        <v>1</v>
      </c>
      <c r="D289" s="252"/>
      <c r="E289" s="252"/>
    </row>
    <row r="290" spans="1:5" ht="14.25">
      <c r="A290" s="317"/>
      <c r="B290" s="220"/>
      <c r="C290" s="234"/>
      <c r="D290" s="252"/>
      <c r="E290" s="228"/>
    </row>
    <row r="291" spans="1:5" ht="28.5">
      <c r="A291" s="221" t="s">
        <v>122</v>
      </c>
      <c r="B291" s="219" t="s">
        <v>1009</v>
      </c>
      <c r="C291" s="234"/>
      <c r="D291" s="252"/>
      <c r="E291" s="266"/>
    </row>
    <row r="292" spans="1:5" ht="14.25">
      <c r="A292" s="221"/>
      <c r="B292" s="221" t="s">
        <v>172</v>
      </c>
      <c r="C292" s="221">
        <v>11</v>
      </c>
      <c r="D292" s="252"/>
      <c r="E292" s="252"/>
    </row>
    <row r="293" spans="1:5" ht="14.25">
      <c r="A293" s="317"/>
      <c r="B293" s="220"/>
      <c r="C293" s="234"/>
      <c r="D293" s="252"/>
      <c r="E293" s="228"/>
    </row>
    <row r="294" spans="1:5" ht="57">
      <c r="A294" s="317" t="s">
        <v>124</v>
      </c>
      <c r="B294" s="220" t="s">
        <v>943</v>
      </c>
      <c r="C294" s="238"/>
      <c r="D294" s="261"/>
      <c r="E294" s="261"/>
    </row>
    <row r="295" spans="1:5" ht="14.25">
      <c r="A295" s="317"/>
      <c r="B295" s="221" t="s">
        <v>172</v>
      </c>
      <c r="C295" s="221">
        <v>22</v>
      </c>
      <c r="D295" s="252"/>
      <c r="E295" s="228"/>
    </row>
    <row r="296" spans="1:5" ht="14.25">
      <c r="A296" s="320"/>
      <c r="B296" s="219"/>
      <c r="C296" s="239"/>
      <c r="D296" s="255"/>
      <c r="E296" s="252"/>
    </row>
    <row r="297" spans="1:5" ht="14.25">
      <c r="A297" s="320"/>
      <c r="B297" s="219"/>
      <c r="C297" s="239"/>
      <c r="D297" s="255"/>
      <c r="E297" s="252"/>
    </row>
    <row r="298" spans="1:5" ht="28.5">
      <c r="A298" s="321" t="s">
        <v>944</v>
      </c>
      <c r="B298" s="219" t="s">
        <v>945</v>
      </c>
      <c r="C298" s="240"/>
      <c r="D298" s="241"/>
      <c r="E298" s="255"/>
    </row>
    <row r="299" spans="1:5" ht="14.25">
      <c r="A299" s="320"/>
      <c r="B299" s="219"/>
      <c r="C299" s="240"/>
      <c r="D299" s="241"/>
      <c r="E299" s="255"/>
    </row>
    <row r="300" spans="1:5" ht="57">
      <c r="A300" s="320"/>
      <c r="B300" s="219" t="s">
        <v>946</v>
      </c>
      <c r="C300" s="240"/>
      <c r="D300" s="241"/>
      <c r="E300" s="255"/>
    </row>
    <row r="301" spans="1:5" ht="71.25">
      <c r="A301" s="320"/>
      <c r="B301" s="219" t="s">
        <v>947</v>
      </c>
      <c r="C301" s="241"/>
      <c r="D301" s="241"/>
      <c r="E301" s="241"/>
    </row>
    <row r="302" spans="1:5" ht="14.25">
      <c r="A302" s="322"/>
      <c r="B302" s="219"/>
      <c r="C302" s="241"/>
      <c r="D302" s="241"/>
      <c r="E302" s="241"/>
    </row>
    <row r="303" spans="1:5" ht="42.75">
      <c r="A303" s="322"/>
      <c r="B303" s="219" t="s">
        <v>948</v>
      </c>
      <c r="C303" s="241"/>
      <c r="D303" s="241"/>
      <c r="E303" s="241"/>
    </row>
    <row r="304" spans="1:5" ht="42.75">
      <c r="A304" s="322"/>
      <c r="B304" s="219" t="s">
        <v>949</v>
      </c>
      <c r="C304" s="241"/>
      <c r="D304" s="241"/>
      <c r="E304" s="241"/>
    </row>
    <row r="305" spans="1:5" ht="57">
      <c r="A305" s="322"/>
      <c r="B305" s="219" t="s">
        <v>950</v>
      </c>
      <c r="C305" s="241"/>
      <c r="D305" s="241"/>
      <c r="E305" s="241"/>
    </row>
    <row r="306" spans="1:5" ht="57">
      <c r="A306" s="322"/>
      <c r="B306" s="219" t="s">
        <v>951</v>
      </c>
      <c r="C306" s="241"/>
      <c r="D306" s="241"/>
      <c r="E306" s="241"/>
    </row>
    <row r="307" spans="1:5" ht="28.5">
      <c r="A307" s="322"/>
      <c r="B307" s="219" t="s">
        <v>952</v>
      </c>
      <c r="C307" s="241"/>
      <c r="D307" s="241"/>
      <c r="E307" s="241"/>
    </row>
    <row r="308" spans="1:5" ht="42.75">
      <c r="A308" s="322"/>
      <c r="B308" s="219" t="s">
        <v>953</v>
      </c>
      <c r="C308" s="241"/>
      <c r="D308" s="241"/>
      <c r="E308" s="241"/>
    </row>
    <row r="309" spans="1:5" ht="28.5">
      <c r="A309" s="322"/>
      <c r="B309" s="219" t="s">
        <v>954</v>
      </c>
      <c r="C309" s="241"/>
      <c r="D309" s="241"/>
      <c r="E309" s="241"/>
    </row>
    <row r="310" spans="1:5" ht="28.5">
      <c r="A310" s="322"/>
      <c r="B310" s="219" t="s">
        <v>955</v>
      </c>
      <c r="C310" s="241"/>
      <c r="D310" s="241"/>
      <c r="E310" s="241"/>
    </row>
    <row r="311" spans="1:5" ht="28.5">
      <c r="A311" s="322"/>
      <c r="B311" s="219" t="s">
        <v>956</v>
      </c>
      <c r="C311" s="241"/>
      <c r="D311" s="241"/>
      <c r="E311" s="241"/>
    </row>
    <row r="312" spans="1:5" ht="14.25">
      <c r="A312" s="322"/>
      <c r="B312" s="229"/>
      <c r="C312" s="193"/>
      <c r="D312" s="193"/>
      <c r="E312" s="193"/>
    </row>
    <row r="313" spans="1:5" ht="42.75">
      <c r="A313" s="320" t="s">
        <v>118</v>
      </c>
      <c r="B313" s="219" t="s">
        <v>957</v>
      </c>
      <c r="C313" s="239"/>
      <c r="D313" s="193"/>
      <c r="E313" s="193"/>
    </row>
    <row r="314" spans="1:5" ht="14.25">
      <c r="A314" s="320"/>
      <c r="B314" s="221" t="s">
        <v>958</v>
      </c>
      <c r="C314" s="239">
        <v>50</v>
      </c>
      <c r="D314" s="269"/>
      <c r="E314" s="252"/>
    </row>
    <row r="315" spans="1:5" ht="28.5">
      <c r="A315" s="320" t="s">
        <v>122</v>
      </c>
      <c r="B315" s="219" t="s">
        <v>959</v>
      </c>
      <c r="C315" s="239"/>
      <c r="D315" s="193"/>
      <c r="E315" s="269"/>
    </row>
    <row r="316" spans="1:5" ht="14.25">
      <c r="A316" s="320"/>
      <c r="B316" s="221" t="s">
        <v>172</v>
      </c>
      <c r="C316" s="239">
        <v>4</v>
      </c>
      <c r="D316" s="193"/>
      <c r="E316" s="252"/>
    </row>
    <row r="317" spans="1:5" ht="14.25">
      <c r="A317" s="320"/>
      <c r="B317" s="219"/>
      <c r="C317" s="239"/>
      <c r="D317" s="193"/>
      <c r="E317" s="269"/>
    </row>
    <row r="318" spans="1:5" ht="42.75">
      <c r="A318" s="320" t="s">
        <v>123</v>
      </c>
      <c r="B318" s="219" t="s">
        <v>960</v>
      </c>
      <c r="C318" s="239"/>
      <c r="D318" s="193"/>
      <c r="E318" s="269"/>
    </row>
    <row r="319" spans="1:5" ht="14.25">
      <c r="A319" s="320"/>
      <c r="B319" s="221" t="s">
        <v>299</v>
      </c>
      <c r="C319" s="239">
        <v>4</v>
      </c>
      <c r="D319" s="193"/>
      <c r="E319" s="252"/>
    </row>
    <row r="320" spans="1:5" ht="57">
      <c r="A320" s="320" t="s">
        <v>124</v>
      </c>
      <c r="B320" s="219" t="s">
        <v>1010</v>
      </c>
      <c r="C320" s="239"/>
      <c r="D320" s="193"/>
      <c r="E320" s="269"/>
    </row>
    <row r="321" spans="1:5" ht="14.25">
      <c r="A321" s="320"/>
      <c r="B321" s="221" t="s">
        <v>961</v>
      </c>
      <c r="C321" s="239">
        <v>70</v>
      </c>
      <c r="D321" s="193"/>
      <c r="E321" s="252"/>
    </row>
    <row r="322" spans="1:5" ht="57">
      <c r="A322" s="320" t="s">
        <v>125</v>
      </c>
      <c r="B322" s="219" t="s">
        <v>1011</v>
      </c>
      <c r="C322" s="239"/>
      <c r="D322" s="193"/>
      <c r="E322" s="269"/>
    </row>
    <row r="323" spans="1:5" ht="14.25">
      <c r="A323" s="320"/>
      <c r="B323" s="221" t="s">
        <v>299</v>
      </c>
      <c r="C323" s="239">
        <v>60</v>
      </c>
      <c r="D323" s="193"/>
      <c r="E323" s="252"/>
    </row>
    <row r="324" spans="1:5" ht="28.5">
      <c r="A324" s="320" t="s">
        <v>126</v>
      </c>
      <c r="B324" s="219" t="s">
        <v>962</v>
      </c>
      <c r="C324" s="239"/>
      <c r="D324" s="193"/>
      <c r="E324" s="269"/>
    </row>
    <row r="325" spans="1:5" ht="14.25">
      <c r="A325" s="320"/>
      <c r="B325" s="221" t="s">
        <v>172</v>
      </c>
      <c r="C325" s="242">
        <v>10</v>
      </c>
      <c r="D325" s="193"/>
      <c r="E325" s="252"/>
    </row>
    <row r="326" spans="1:5" ht="14.25">
      <c r="A326" s="320"/>
      <c r="B326" s="219"/>
      <c r="C326" s="242"/>
      <c r="D326" s="193"/>
      <c r="E326" s="252"/>
    </row>
    <row r="327" spans="1:5" ht="14.25">
      <c r="A327" s="320" t="s">
        <v>129</v>
      </c>
      <c r="B327" s="219" t="s">
        <v>963</v>
      </c>
      <c r="C327" s="239"/>
      <c r="D327" s="193"/>
      <c r="E327" s="269"/>
    </row>
    <row r="328" spans="1:5" ht="14.25">
      <c r="A328" s="320"/>
      <c r="B328" s="221" t="s">
        <v>172</v>
      </c>
      <c r="C328" s="242">
        <v>8</v>
      </c>
      <c r="D328" s="269"/>
      <c r="E328" s="252"/>
    </row>
    <row r="329" spans="1:5" ht="14.25">
      <c r="A329" s="320"/>
      <c r="B329" s="219"/>
      <c r="C329" s="243"/>
      <c r="D329" s="193"/>
      <c r="E329" s="227"/>
    </row>
    <row r="330" spans="1:5" ht="28.5">
      <c r="A330" s="317" t="s">
        <v>130</v>
      </c>
      <c r="B330" s="220" t="s">
        <v>964</v>
      </c>
      <c r="C330" s="234"/>
      <c r="D330" s="252"/>
      <c r="E330" s="228"/>
    </row>
    <row r="331" spans="1:5" ht="14.25">
      <c r="A331" s="317"/>
      <c r="B331" s="231" t="s">
        <v>172</v>
      </c>
      <c r="C331" s="242">
        <v>3</v>
      </c>
      <c r="D331" s="252"/>
      <c r="E331" s="252"/>
    </row>
    <row r="332" spans="1:5" ht="14.25">
      <c r="A332" s="317"/>
      <c r="B332" s="231"/>
      <c r="C332" s="242"/>
      <c r="D332" s="252"/>
      <c r="E332" s="252"/>
    </row>
    <row r="333" spans="1:5" ht="14.25">
      <c r="A333" s="317"/>
      <c r="B333" s="220" t="s">
        <v>965</v>
      </c>
      <c r="C333" s="234"/>
      <c r="D333" s="252"/>
      <c r="E333" s="252"/>
    </row>
    <row r="334" spans="1:5" ht="14.25">
      <c r="A334" s="317"/>
      <c r="B334" s="220"/>
      <c r="C334" s="234"/>
      <c r="D334" s="252"/>
      <c r="E334" s="252" t="s">
        <v>258</v>
      </c>
    </row>
    <row r="335" spans="1:5" ht="14.25">
      <c r="A335" s="317"/>
      <c r="B335" s="220"/>
      <c r="C335" s="234"/>
      <c r="D335" s="252"/>
      <c r="E335" s="228"/>
    </row>
    <row r="336" spans="1:5" ht="14.25">
      <c r="A336" s="317"/>
      <c r="B336" s="220"/>
      <c r="C336" s="234"/>
      <c r="D336" s="252"/>
      <c r="E336" s="228"/>
    </row>
    <row r="337" spans="1:5" ht="14.25">
      <c r="A337" s="317"/>
      <c r="B337" s="220" t="s">
        <v>966</v>
      </c>
      <c r="C337" s="234"/>
      <c r="D337" s="252"/>
      <c r="E337" s="228"/>
    </row>
    <row r="338" spans="1:5" ht="14.25">
      <c r="A338" s="317"/>
      <c r="B338" s="220"/>
      <c r="C338" s="234"/>
      <c r="D338" s="252"/>
      <c r="E338" s="228"/>
    </row>
    <row r="339" spans="1:5" ht="14.25">
      <c r="A339" s="317"/>
      <c r="B339" s="220"/>
      <c r="C339" s="234"/>
      <c r="D339" s="252"/>
      <c r="E339" s="228"/>
    </row>
    <row r="340" spans="1:5" ht="14.25">
      <c r="A340" s="317" t="s">
        <v>118</v>
      </c>
      <c r="B340" s="220" t="s">
        <v>826</v>
      </c>
      <c r="C340" s="234"/>
      <c r="D340" s="252"/>
      <c r="E340" s="228"/>
    </row>
    <row r="341" spans="1:5" ht="14.25">
      <c r="A341" s="317"/>
      <c r="B341" s="220"/>
      <c r="C341" s="234"/>
      <c r="D341" s="252"/>
      <c r="E341" s="228"/>
    </row>
    <row r="342" spans="1:5" ht="28.5">
      <c r="A342" s="317" t="s">
        <v>827</v>
      </c>
      <c r="B342" s="220" t="s">
        <v>967</v>
      </c>
      <c r="C342" s="234"/>
      <c r="D342" s="252"/>
      <c r="E342" s="252"/>
    </row>
    <row r="343" spans="1:5" ht="28.5">
      <c r="A343" s="317" t="s">
        <v>844</v>
      </c>
      <c r="B343" s="220" t="s">
        <v>845</v>
      </c>
      <c r="C343" s="234"/>
      <c r="D343" s="252"/>
      <c r="E343" s="252"/>
    </row>
    <row r="344" spans="1:5" ht="28.5">
      <c r="A344" s="317" t="s">
        <v>856</v>
      </c>
      <c r="B344" s="220" t="s">
        <v>857</v>
      </c>
      <c r="C344" s="234"/>
      <c r="D344" s="252"/>
      <c r="E344" s="252"/>
    </row>
    <row r="345" spans="1:5" ht="14.25">
      <c r="A345" s="317" t="s">
        <v>866</v>
      </c>
      <c r="B345" s="220" t="s">
        <v>867</v>
      </c>
      <c r="C345" s="234"/>
      <c r="D345" s="252"/>
      <c r="E345" s="252"/>
    </row>
    <row r="346" spans="1:5" ht="14.25">
      <c r="A346" s="317" t="s">
        <v>881</v>
      </c>
      <c r="B346" s="220" t="s">
        <v>968</v>
      </c>
      <c r="C346" s="234"/>
      <c r="D346" s="252"/>
      <c r="E346" s="252"/>
    </row>
    <row r="347" spans="1:5" ht="14.25">
      <c r="A347" s="317"/>
      <c r="B347" s="220"/>
      <c r="C347" s="234"/>
      <c r="D347" s="252"/>
      <c r="E347" s="228"/>
    </row>
    <row r="348" spans="1:5" ht="14.25">
      <c r="A348" s="317" t="s">
        <v>122</v>
      </c>
      <c r="B348" s="220" t="s">
        <v>969</v>
      </c>
      <c r="C348" s="234"/>
      <c r="D348" s="252"/>
      <c r="E348" s="228"/>
    </row>
    <row r="349" spans="1:5" ht="14.25">
      <c r="A349" s="317" t="s">
        <v>903</v>
      </c>
      <c r="B349" s="220" t="s">
        <v>904</v>
      </c>
      <c r="C349" s="234"/>
      <c r="D349" s="252"/>
      <c r="E349" s="252"/>
    </row>
    <row r="350" spans="1:5" ht="14.25">
      <c r="A350" s="317" t="s">
        <v>915</v>
      </c>
      <c r="B350" s="220" t="s">
        <v>970</v>
      </c>
      <c r="C350" s="234"/>
      <c r="D350" s="252"/>
      <c r="E350" s="252"/>
    </row>
    <row r="351" spans="1:5" ht="14.25">
      <c r="A351" s="317" t="s">
        <v>940</v>
      </c>
      <c r="B351" s="220" t="s">
        <v>941</v>
      </c>
      <c r="C351" s="234"/>
      <c r="D351" s="252"/>
      <c r="E351" s="252"/>
    </row>
    <row r="352" spans="1:5" ht="14.25">
      <c r="A352" s="317"/>
      <c r="B352" s="220"/>
      <c r="C352" s="234"/>
      <c r="D352" s="252"/>
      <c r="E352" s="228"/>
    </row>
    <row r="353" spans="1:5" ht="28.5">
      <c r="A353" s="317" t="s">
        <v>123</v>
      </c>
      <c r="B353" s="220" t="s">
        <v>971</v>
      </c>
      <c r="C353" s="234"/>
      <c r="D353" s="252"/>
      <c r="E353" s="252"/>
    </row>
    <row r="354" spans="1:5" ht="15" thickBot="1">
      <c r="A354" s="317"/>
      <c r="B354" s="220"/>
      <c r="C354" s="234"/>
      <c r="D354" s="252"/>
      <c r="E354" s="228"/>
    </row>
    <row r="355" spans="1:5" ht="14.25">
      <c r="A355" s="317"/>
      <c r="B355" s="232"/>
      <c r="C355" s="244"/>
      <c r="D355" s="270"/>
      <c r="E355" s="271"/>
    </row>
    <row r="356" spans="1:5" ht="14.25">
      <c r="A356" s="317"/>
      <c r="B356" s="249" t="s">
        <v>965</v>
      </c>
      <c r="C356" s="250"/>
      <c r="D356" s="272"/>
      <c r="E356" s="273"/>
    </row>
    <row r="357" spans="1:5" ht="15" thickBot="1">
      <c r="A357" s="317"/>
      <c r="B357" s="233"/>
      <c r="C357" s="245"/>
      <c r="D357" s="274"/>
      <c r="E357" s="275"/>
    </row>
    <row r="358" spans="1:5" ht="14.25">
      <c r="A358" s="317"/>
      <c r="B358" s="220"/>
      <c r="C358" s="234"/>
      <c r="D358" s="252"/>
      <c r="E358" s="228"/>
    </row>
    <row r="359" spans="1:5" ht="14.25">
      <c r="A359" s="317"/>
      <c r="B359" s="220"/>
      <c r="C359" s="234"/>
      <c r="D359" s="252"/>
      <c r="E359" s="228"/>
    </row>
    <row r="360" spans="1:5" ht="14.25">
      <c r="A360" s="317"/>
      <c r="B360" s="220"/>
      <c r="C360" s="234"/>
      <c r="D360" s="252"/>
      <c r="E360" s="228"/>
    </row>
    <row r="361" spans="1:5" ht="14.25">
      <c r="A361" s="317"/>
      <c r="B361" s="220"/>
      <c r="C361" s="234"/>
      <c r="D361" s="252"/>
      <c r="E361" s="228"/>
    </row>
    <row r="362" spans="1:5" ht="14.25">
      <c r="A362" s="317"/>
      <c r="B362" s="220"/>
      <c r="C362" s="234"/>
      <c r="D362" s="252"/>
      <c r="E362" s="228"/>
    </row>
    <row r="363" spans="1:5" ht="14.25">
      <c r="A363" s="317"/>
      <c r="B363" s="220"/>
      <c r="C363" s="234"/>
      <c r="D363" s="252"/>
      <c r="E363" s="228"/>
    </row>
  </sheetData>
  <sheetProtection/>
  <printOptions/>
  <pageMargins left="0.7" right="0.7" top="0.75" bottom="0.75" header="0.3" footer="0.3"/>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Z1179"/>
  <sheetViews>
    <sheetView view="pageBreakPreview" zoomScale="96" zoomScaleSheetLayoutView="96" zoomScalePageLayoutView="0" workbookViewId="0" topLeftCell="A220">
      <selection activeCell="B238" sqref="B238"/>
    </sheetView>
  </sheetViews>
  <sheetFormatPr defaultColWidth="9.140625" defaultRowHeight="12.75"/>
  <cols>
    <col min="1" max="1" width="7.00390625" style="347" customWidth="1"/>
    <col min="2" max="2" width="45.7109375" style="76" customWidth="1"/>
    <col min="3" max="3" width="20.7109375" style="214" customWidth="1"/>
    <col min="4" max="4" width="13.140625" style="298" bestFit="1" customWidth="1"/>
    <col min="5" max="5" width="15.7109375" style="278" customWidth="1"/>
    <col min="6" max="6" width="19.8515625" style="299" customWidth="1"/>
    <col min="7" max="7" width="4.421875" style="79" customWidth="1"/>
    <col min="8" max="8" width="6.8515625" style="79" customWidth="1"/>
    <col min="9" max="9" width="9.8515625" style="79" customWidth="1"/>
    <col min="10" max="10" width="4.8515625" style="79" customWidth="1"/>
    <col min="11" max="11" width="9.28125" style="79" customWidth="1"/>
    <col min="12" max="12" width="40.7109375" style="79" customWidth="1"/>
    <col min="13" max="13" width="11.421875" style="79" customWidth="1"/>
    <col min="14" max="14" width="9.140625" style="79" customWidth="1"/>
    <col min="15" max="15" width="9.28125" style="79" bestFit="1" customWidth="1"/>
    <col min="16" max="18" width="9.140625" style="79" customWidth="1"/>
    <col min="19" max="19" width="3.00390625" style="79" customWidth="1"/>
    <col min="20" max="16384" width="9.140625" style="79" customWidth="1"/>
  </cols>
  <sheetData>
    <row r="1" spans="1:8" ht="18">
      <c r="A1" s="355"/>
      <c r="B1" s="355"/>
      <c r="C1" s="355"/>
      <c r="D1" s="355"/>
      <c r="E1" s="355"/>
      <c r="F1" s="355"/>
      <c r="H1" s="207"/>
    </row>
    <row r="2" spans="1:8" ht="14.25">
      <c r="A2" s="323"/>
      <c r="B2" s="171"/>
      <c r="C2" s="207"/>
      <c r="D2" s="207"/>
      <c r="E2" s="207"/>
      <c r="F2" s="207"/>
      <c r="H2" s="207"/>
    </row>
    <row r="3" spans="1:8" ht="31.5">
      <c r="A3" s="305" t="s">
        <v>719</v>
      </c>
      <c r="B3" s="176" t="s">
        <v>720</v>
      </c>
      <c r="C3" s="175" t="s">
        <v>721</v>
      </c>
      <c r="D3" s="175" t="s">
        <v>113</v>
      </c>
      <c r="E3" s="175" t="s">
        <v>722</v>
      </c>
      <c r="F3" s="175" t="s">
        <v>449</v>
      </c>
      <c r="H3" s="207"/>
    </row>
    <row r="4" spans="1:8" ht="15.75">
      <c r="A4" s="324"/>
      <c r="B4" s="302"/>
      <c r="C4" s="304"/>
      <c r="D4" s="304"/>
      <c r="E4" s="304"/>
      <c r="F4" s="304"/>
      <c r="H4" s="207"/>
    </row>
    <row r="5" spans="1:8" ht="18">
      <c r="A5" s="316" t="s">
        <v>1014</v>
      </c>
      <c r="B5" s="303" t="s">
        <v>445</v>
      </c>
      <c r="C5" s="304"/>
      <c r="D5" s="304"/>
      <c r="E5" s="304"/>
      <c r="F5" s="304"/>
      <c r="H5" s="207"/>
    </row>
    <row r="6" spans="1:8" ht="14.25">
      <c r="A6" s="325"/>
      <c r="B6" s="167"/>
      <c r="C6" s="177"/>
      <c r="D6" s="177"/>
      <c r="E6" s="178"/>
      <c r="F6" s="178"/>
      <c r="H6" s="207"/>
    </row>
    <row r="7" spans="1:8" ht="28.5">
      <c r="A7" s="326" t="s">
        <v>723</v>
      </c>
      <c r="B7" s="167" t="s">
        <v>724</v>
      </c>
      <c r="C7" s="34"/>
      <c r="D7" s="35"/>
      <c r="E7" s="36"/>
      <c r="F7" s="37"/>
      <c r="H7" s="207"/>
    </row>
    <row r="8" spans="1:8" ht="15.75">
      <c r="A8" s="327"/>
      <c r="B8" s="276"/>
      <c r="C8" s="34"/>
      <c r="D8" s="35"/>
      <c r="E8" s="36"/>
      <c r="F8" s="37"/>
      <c r="H8" s="207"/>
    </row>
    <row r="9" spans="1:8" ht="15.75">
      <c r="A9" s="328"/>
      <c r="B9" s="277" t="s">
        <v>725</v>
      </c>
      <c r="C9" s="179"/>
      <c r="D9" s="179"/>
      <c r="E9" s="179"/>
      <c r="F9" s="179"/>
      <c r="H9" s="207"/>
    </row>
    <row r="10" spans="1:8" ht="15.75">
      <c r="A10" s="328"/>
      <c r="B10" s="277"/>
      <c r="C10" s="179"/>
      <c r="D10" s="179"/>
      <c r="E10" s="179"/>
      <c r="F10" s="179"/>
      <c r="H10" s="207"/>
    </row>
    <row r="11" spans="1:8" ht="57">
      <c r="A11" s="328"/>
      <c r="B11" s="180" t="s">
        <v>726</v>
      </c>
      <c r="C11" s="181"/>
      <c r="D11" s="181"/>
      <c r="E11" s="179"/>
      <c r="F11" s="179"/>
      <c r="H11" s="207"/>
    </row>
    <row r="12" spans="1:8" ht="128.25">
      <c r="A12" s="329"/>
      <c r="B12" s="180" t="s">
        <v>727</v>
      </c>
      <c r="C12" s="181"/>
      <c r="D12" s="181"/>
      <c r="E12" s="179"/>
      <c r="F12" s="179"/>
      <c r="H12" s="207"/>
    </row>
    <row r="13" spans="1:8" ht="85.5">
      <c r="A13" s="329"/>
      <c r="B13" s="180" t="s">
        <v>728</v>
      </c>
      <c r="C13" s="181"/>
      <c r="D13" s="181"/>
      <c r="E13" s="179"/>
      <c r="F13" s="179"/>
      <c r="H13" s="207"/>
    </row>
    <row r="14" spans="1:8" ht="28.5">
      <c r="A14" s="329"/>
      <c r="B14" s="180" t="s">
        <v>729</v>
      </c>
      <c r="C14" s="181"/>
      <c r="D14" s="181"/>
      <c r="E14" s="179"/>
      <c r="F14" s="179"/>
      <c r="H14" s="207"/>
    </row>
    <row r="15" spans="1:8" ht="71.25">
      <c r="A15" s="329"/>
      <c r="B15" s="180" t="s">
        <v>730</v>
      </c>
      <c r="C15" s="181"/>
      <c r="D15" s="181"/>
      <c r="E15" s="179"/>
      <c r="F15" s="179"/>
      <c r="H15" s="207"/>
    </row>
    <row r="16" spans="1:8" ht="15.75">
      <c r="A16" s="329"/>
      <c r="C16" s="181"/>
      <c r="D16" s="181"/>
      <c r="E16" s="179"/>
      <c r="F16" s="179"/>
      <c r="H16" s="207"/>
    </row>
    <row r="17" spans="1:8" ht="15.75">
      <c r="A17" s="328">
        <v>1</v>
      </c>
      <c r="B17" s="180" t="s">
        <v>821</v>
      </c>
      <c r="C17" s="181"/>
      <c r="D17" s="181"/>
      <c r="E17" s="179"/>
      <c r="F17" s="179"/>
      <c r="H17" s="207"/>
    </row>
    <row r="18" spans="1:8" ht="28.5">
      <c r="A18" s="328"/>
      <c r="B18" s="182" t="s">
        <v>731</v>
      </c>
      <c r="C18" s="181"/>
      <c r="D18" s="181"/>
      <c r="E18" s="179"/>
      <c r="F18" s="179"/>
      <c r="H18" s="207"/>
    </row>
    <row r="19" spans="1:8" ht="28.5">
      <c r="A19" s="328"/>
      <c r="B19" s="180" t="s">
        <v>732</v>
      </c>
      <c r="C19" s="181"/>
      <c r="D19" s="181"/>
      <c r="E19" s="179"/>
      <c r="F19" s="179"/>
      <c r="H19" s="207"/>
    </row>
    <row r="20" spans="1:8" ht="15.75">
      <c r="A20" s="328"/>
      <c r="B20" s="180" t="s">
        <v>733</v>
      </c>
      <c r="C20" s="181"/>
      <c r="D20" s="181"/>
      <c r="E20" s="179"/>
      <c r="F20" s="179"/>
      <c r="H20" s="207"/>
    </row>
    <row r="21" spans="1:8" ht="15.75">
      <c r="A21" s="328"/>
      <c r="B21" s="180" t="s">
        <v>734</v>
      </c>
      <c r="C21" s="181"/>
      <c r="D21" s="181"/>
      <c r="E21" s="179"/>
      <c r="F21" s="179"/>
      <c r="H21" s="207"/>
    </row>
    <row r="22" spans="1:8" ht="15.75">
      <c r="A22" s="328"/>
      <c r="B22" s="180" t="s">
        <v>735</v>
      </c>
      <c r="C22" s="181"/>
      <c r="D22" s="181"/>
      <c r="E22" s="179"/>
      <c r="F22" s="179"/>
      <c r="H22" s="207"/>
    </row>
    <row r="23" spans="1:8" ht="15.75">
      <c r="A23" s="328"/>
      <c r="B23" s="180" t="s">
        <v>736</v>
      </c>
      <c r="C23" s="181"/>
      <c r="D23" s="181"/>
      <c r="E23" s="179"/>
      <c r="F23" s="179"/>
      <c r="H23" s="207"/>
    </row>
    <row r="24" spans="1:8" ht="15.75">
      <c r="A24" s="328"/>
      <c r="B24" s="180" t="s">
        <v>737</v>
      </c>
      <c r="C24" s="181"/>
      <c r="D24" s="181"/>
      <c r="E24" s="179"/>
      <c r="F24" s="179"/>
      <c r="H24" s="207"/>
    </row>
    <row r="25" spans="1:8" ht="15.75">
      <c r="A25" s="328"/>
      <c r="B25" s="180" t="s">
        <v>738</v>
      </c>
      <c r="C25" s="181"/>
      <c r="D25" s="181"/>
      <c r="E25" s="179"/>
      <c r="F25" s="179"/>
      <c r="H25" s="207"/>
    </row>
    <row r="26" spans="1:8" ht="15.75">
      <c r="A26" s="328"/>
      <c r="B26" s="180" t="s">
        <v>739</v>
      </c>
      <c r="C26" s="181"/>
      <c r="D26" s="181"/>
      <c r="E26" s="179"/>
      <c r="F26" s="179"/>
      <c r="H26" s="207"/>
    </row>
    <row r="27" spans="1:8" ht="15.75">
      <c r="A27" s="328"/>
      <c r="B27" s="180" t="s">
        <v>740</v>
      </c>
      <c r="C27" s="181"/>
      <c r="D27" s="181"/>
      <c r="E27" s="179"/>
      <c r="F27" s="179"/>
      <c r="H27" s="207"/>
    </row>
    <row r="28" spans="1:8" ht="15.75">
      <c r="A28" s="328"/>
      <c r="B28" s="180" t="s">
        <v>741</v>
      </c>
      <c r="C28" s="181"/>
      <c r="D28" s="181"/>
      <c r="E28" s="179"/>
      <c r="F28" s="179"/>
      <c r="H28" s="207"/>
    </row>
    <row r="29" spans="1:8" ht="15.75">
      <c r="A29" s="328"/>
      <c r="B29" s="180" t="s">
        <v>742</v>
      </c>
      <c r="C29" s="181"/>
      <c r="D29" s="181"/>
      <c r="E29" s="179"/>
      <c r="F29" s="179"/>
      <c r="H29" s="207"/>
    </row>
    <row r="30" spans="1:8" ht="15.75">
      <c r="A30" s="328"/>
      <c r="B30" s="180" t="s">
        <v>743</v>
      </c>
      <c r="C30" s="181"/>
      <c r="D30" s="181"/>
      <c r="E30" s="179"/>
      <c r="F30" s="179"/>
      <c r="H30" s="207"/>
    </row>
    <row r="31" spans="1:8" ht="15.75">
      <c r="A31" s="328"/>
      <c r="B31" s="180" t="s">
        <v>744</v>
      </c>
      <c r="C31" s="181"/>
      <c r="D31" s="181"/>
      <c r="E31" s="179"/>
      <c r="F31" s="179"/>
      <c r="H31" s="207"/>
    </row>
    <row r="32" spans="1:8" ht="15.75">
      <c r="A32" s="328"/>
      <c r="B32" s="180" t="s">
        <v>745</v>
      </c>
      <c r="C32" s="181"/>
      <c r="D32" s="181"/>
      <c r="E32" s="179"/>
      <c r="F32" s="179"/>
      <c r="H32" s="207"/>
    </row>
    <row r="33" spans="1:8" ht="15.75">
      <c r="A33" s="328"/>
      <c r="B33" s="180" t="s">
        <v>746</v>
      </c>
      <c r="C33" s="181"/>
      <c r="D33" s="181"/>
      <c r="E33" s="179"/>
      <c r="F33" s="179"/>
      <c r="H33" s="207"/>
    </row>
    <row r="34" spans="1:8" ht="28.5">
      <c r="A34" s="328"/>
      <c r="B34" s="180" t="s">
        <v>747</v>
      </c>
      <c r="C34" s="181"/>
      <c r="D34" s="181"/>
      <c r="E34" s="179"/>
      <c r="F34" s="179"/>
      <c r="H34" s="207"/>
    </row>
    <row r="35" spans="1:8" ht="15.75">
      <c r="A35" s="328"/>
      <c r="B35" s="180" t="s">
        <v>748</v>
      </c>
      <c r="C35" s="181"/>
      <c r="D35" s="181"/>
      <c r="E35" s="179"/>
      <c r="F35" s="179"/>
      <c r="H35" s="207"/>
    </row>
    <row r="36" spans="1:8" ht="15.75">
      <c r="A36" s="328"/>
      <c r="B36" s="180" t="s">
        <v>749</v>
      </c>
      <c r="C36" s="181"/>
      <c r="D36" s="181"/>
      <c r="E36" s="179"/>
      <c r="F36" s="179"/>
      <c r="H36" s="207"/>
    </row>
    <row r="37" spans="1:8" ht="15.75">
      <c r="A37" s="330"/>
      <c r="B37" s="183" t="s">
        <v>750</v>
      </c>
      <c r="C37" s="184" t="s">
        <v>172</v>
      </c>
      <c r="D37" s="184">
        <v>3</v>
      </c>
      <c r="E37" s="185"/>
      <c r="F37" s="185"/>
      <c r="H37" s="207"/>
    </row>
    <row r="38" spans="1:8" ht="15.75">
      <c r="A38" s="329"/>
      <c r="C38" s="181"/>
      <c r="D38" s="181"/>
      <c r="E38" s="179"/>
      <c r="F38" s="179"/>
      <c r="H38" s="207"/>
    </row>
    <row r="39" spans="1:8" ht="15.75">
      <c r="A39" s="328">
        <v>2</v>
      </c>
      <c r="B39" s="180" t="s">
        <v>821</v>
      </c>
      <c r="C39" s="181"/>
      <c r="D39" s="181"/>
      <c r="E39" s="179"/>
      <c r="F39" s="179"/>
      <c r="H39" s="207"/>
    </row>
    <row r="40" spans="1:8" ht="28.5">
      <c r="A40" s="328"/>
      <c r="B40" s="182" t="s">
        <v>731</v>
      </c>
      <c r="C40" s="181"/>
      <c r="D40" s="181"/>
      <c r="E40" s="179"/>
      <c r="F40" s="179"/>
      <c r="H40" s="207"/>
    </row>
    <row r="41" spans="1:8" ht="28.5">
      <c r="A41" s="328"/>
      <c r="B41" s="180" t="s">
        <v>751</v>
      </c>
      <c r="C41" s="181"/>
      <c r="D41" s="181"/>
      <c r="E41" s="179"/>
      <c r="F41" s="179"/>
      <c r="H41" s="207"/>
    </row>
    <row r="42" spans="1:8" ht="15.75">
      <c r="A42" s="328"/>
      <c r="B42" s="180" t="s">
        <v>733</v>
      </c>
      <c r="C42" s="181"/>
      <c r="D42" s="181"/>
      <c r="E42" s="179"/>
      <c r="F42" s="179"/>
      <c r="H42" s="207"/>
    </row>
    <row r="43" spans="1:8" ht="15.75">
      <c r="A43" s="328"/>
      <c r="B43" s="180" t="s">
        <v>752</v>
      </c>
      <c r="C43" s="181"/>
      <c r="D43" s="181"/>
      <c r="E43" s="179"/>
      <c r="F43" s="179"/>
      <c r="H43" s="207"/>
    </row>
    <row r="44" spans="1:8" ht="15.75">
      <c r="A44" s="328"/>
      <c r="B44" s="180" t="s">
        <v>735</v>
      </c>
      <c r="C44" s="181"/>
      <c r="D44" s="181"/>
      <c r="E44" s="179"/>
      <c r="F44" s="179"/>
      <c r="H44" s="207"/>
    </row>
    <row r="45" spans="1:8" ht="15.75">
      <c r="A45" s="328"/>
      <c r="B45" s="180" t="s">
        <v>753</v>
      </c>
      <c r="C45" s="181"/>
      <c r="D45" s="181"/>
      <c r="E45" s="179"/>
      <c r="F45" s="179"/>
      <c r="H45" s="207"/>
    </row>
    <row r="46" spans="1:8" ht="15.75">
      <c r="A46" s="328"/>
      <c r="B46" s="180" t="s">
        <v>754</v>
      </c>
      <c r="C46" s="181"/>
      <c r="D46" s="181"/>
      <c r="E46" s="179"/>
      <c r="F46" s="179"/>
      <c r="H46" s="207"/>
    </row>
    <row r="47" spans="1:8" ht="15.75">
      <c r="A47" s="328"/>
      <c r="B47" s="180" t="s">
        <v>738</v>
      </c>
      <c r="C47" s="181"/>
      <c r="D47" s="181"/>
      <c r="E47" s="179"/>
      <c r="F47" s="179"/>
      <c r="H47" s="207"/>
    </row>
    <row r="48" spans="1:8" ht="15.75">
      <c r="A48" s="328"/>
      <c r="B48" s="180" t="s">
        <v>739</v>
      </c>
      <c r="C48" s="181"/>
      <c r="D48" s="181"/>
      <c r="E48" s="179"/>
      <c r="F48" s="179"/>
      <c r="H48" s="207"/>
    </row>
    <row r="49" spans="1:8" ht="15.75">
      <c r="A49" s="328"/>
      <c r="B49" s="180" t="s">
        <v>755</v>
      </c>
      <c r="C49" s="181"/>
      <c r="D49" s="181"/>
      <c r="E49" s="179"/>
      <c r="F49" s="179"/>
      <c r="H49" s="207"/>
    </row>
    <row r="50" spans="1:8" ht="15.75">
      <c r="A50" s="328"/>
      <c r="B50" s="180" t="s">
        <v>753</v>
      </c>
      <c r="C50" s="181"/>
      <c r="D50" s="181"/>
      <c r="E50" s="179"/>
      <c r="F50" s="179"/>
      <c r="H50" s="207"/>
    </row>
    <row r="51" spans="1:8" ht="15.75">
      <c r="A51" s="328"/>
      <c r="B51" s="180" t="s">
        <v>756</v>
      </c>
      <c r="C51" s="181"/>
      <c r="D51" s="181"/>
      <c r="E51" s="179"/>
      <c r="F51" s="179"/>
      <c r="H51" s="207"/>
    </row>
    <row r="52" spans="1:8" ht="15.75">
      <c r="A52" s="328"/>
      <c r="B52" s="180" t="s">
        <v>743</v>
      </c>
      <c r="C52" s="181"/>
      <c r="D52" s="181"/>
      <c r="E52" s="179"/>
      <c r="F52" s="179"/>
      <c r="H52" s="207"/>
    </row>
    <row r="53" spans="1:8" ht="15.75">
      <c r="A53" s="328"/>
      <c r="B53" s="180" t="s">
        <v>744</v>
      </c>
      <c r="C53" s="181"/>
      <c r="D53" s="181"/>
      <c r="E53" s="179"/>
      <c r="F53" s="179"/>
      <c r="H53" s="207"/>
    </row>
    <row r="54" spans="1:8" ht="15.75">
      <c r="A54" s="328"/>
      <c r="B54" s="180" t="s">
        <v>745</v>
      </c>
      <c r="C54" s="181"/>
      <c r="D54" s="181"/>
      <c r="E54" s="179"/>
      <c r="F54" s="179"/>
      <c r="H54" s="207"/>
    </row>
    <row r="55" spans="1:8" ht="15.75">
      <c r="A55" s="328"/>
      <c r="B55" s="180" t="s">
        <v>746</v>
      </c>
      <c r="C55" s="181"/>
      <c r="D55" s="181"/>
      <c r="E55" s="179"/>
      <c r="F55" s="179"/>
      <c r="H55" s="207"/>
    </row>
    <row r="56" spans="1:8" ht="28.5">
      <c r="A56" s="328"/>
      <c r="B56" s="180" t="s">
        <v>757</v>
      </c>
      <c r="C56" s="181"/>
      <c r="D56" s="181"/>
      <c r="E56" s="179"/>
      <c r="F56" s="179"/>
      <c r="H56" s="207"/>
    </row>
    <row r="57" spans="1:8" ht="15.75">
      <c r="A57" s="328"/>
      <c r="B57" s="180" t="s">
        <v>748</v>
      </c>
      <c r="C57" s="181"/>
      <c r="D57" s="181"/>
      <c r="E57" s="179"/>
      <c r="F57" s="179"/>
      <c r="H57" s="207"/>
    </row>
    <row r="58" spans="1:8" ht="15.75">
      <c r="A58" s="328"/>
      <c r="B58" s="180" t="s">
        <v>749</v>
      </c>
      <c r="C58" s="181"/>
      <c r="D58" s="181"/>
      <c r="E58" s="179"/>
      <c r="F58" s="179"/>
      <c r="H58" s="207"/>
    </row>
    <row r="59" spans="1:8" ht="15.75">
      <c r="A59" s="330"/>
      <c r="B59" s="183" t="s">
        <v>750</v>
      </c>
      <c r="C59" s="184" t="s">
        <v>172</v>
      </c>
      <c r="D59" s="184">
        <v>1</v>
      </c>
      <c r="E59" s="185"/>
      <c r="F59" s="185"/>
      <c r="H59" s="207"/>
    </row>
    <row r="60" spans="1:8" ht="15.75">
      <c r="A60" s="329"/>
      <c r="C60" s="181"/>
      <c r="D60" s="181"/>
      <c r="E60" s="179"/>
      <c r="F60" s="179"/>
      <c r="H60" s="207"/>
    </row>
    <row r="61" spans="1:8" ht="15.75">
      <c r="A61" s="328"/>
      <c r="B61" s="277" t="s">
        <v>758</v>
      </c>
      <c r="C61" s="181"/>
      <c r="D61" s="181"/>
      <c r="E61" s="179"/>
      <c r="F61" s="179"/>
      <c r="H61" s="207"/>
    </row>
    <row r="62" spans="1:8" ht="15.75">
      <c r="A62" s="328"/>
      <c r="B62" s="277"/>
      <c r="C62" s="181"/>
      <c r="D62" s="181"/>
      <c r="E62" s="179"/>
      <c r="F62" s="179"/>
      <c r="H62" s="207"/>
    </row>
    <row r="63" spans="1:8" ht="114">
      <c r="A63" s="328"/>
      <c r="B63" s="180" t="s">
        <v>759</v>
      </c>
      <c r="C63" s="181"/>
      <c r="D63" s="181"/>
      <c r="E63" s="179"/>
      <c r="F63" s="179"/>
      <c r="H63" s="207"/>
    </row>
    <row r="64" spans="1:8" ht="15.75">
      <c r="A64" s="329"/>
      <c r="C64" s="181"/>
      <c r="D64" s="181"/>
      <c r="E64" s="179"/>
      <c r="F64" s="179"/>
      <c r="H64" s="207"/>
    </row>
    <row r="65" spans="1:8" ht="15.75">
      <c r="A65" s="328">
        <v>3</v>
      </c>
      <c r="B65" s="180" t="s">
        <v>822</v>
      </c>
      <c r="C65" s="181"/>
      <c r="D65" s="181"/>
      <c r="E65" s="179"/>
      <c r="F65" s="179"/>
      <c r="H65" s="207"/>
    </row>
    <row r="66" spans="1:8" ht="28.5">
      <c r="A66" s="328"/>
      <c r="B66" s="182" t="s">
        <v>731</v>
      </c>
      <c r="C66" s="181"/>
      <c r="D66" s="181"/>
      <c r="E66" s="179"/>
      <c r="F66" s="179"/>
      <c r="H66" s="207"/>
    </row>
    <row r="67" spans="1:8" ht="15.75">
      <c r="A67" s="328"/>
      <c r="B67" s="186" t="s">
        <v>760</v>
      </c>
      <c r="C67" s="181"/>
      <c r="D67" s="181"/>
      <c r="E67" s="179"/>
      <c r="F67" s="179"/>
      <c r="H67" s="207"/>
    </row>
    <row r="68" spans="1:8" ht="15.75">
      <c r="A68" s="328"/>
      <c r="B68" s="186" t="s">
        <v>761</v>
      </c>
      <c r="C68" s="181"/>
      <c r="D68" s="181"/>
      <c r="E68" s="179"/>
      <c r="F68" s="179"/>
      <c r="H68" s="207"/>
    </row>
    <row r="69" spans="1:8" ht="15.75">
      <c r="A69" s="328"/>
      <c r="B69" s="186" t="s">
        <v>739</v>
      </c>
      <c r="C69" s="181"/>
      <c r="D69" s="181"/>
      <c r="E69" s="179"/>
      <c r="F69" s="179"/>
      <c r="H69" s="207"/>
    </row>
    <row r="70" spans="1:8" ht="15.75">
      <c r="A70" s="328"/>
      <c r="B70" s="186" t="s">
        <v>762</v>
      </c>
      <c r="C70" s="181"/>
      <c r="D70" s="181"/>
      <c r="E70" s="179"/>
      <c r="F70" s="179"/>
      <c r="H70" s="207"/>
    </row>
    <row r="71" spans="1:8" ht="15.75">
      <c r="A71" s="328"/>
      <c r="B71" s="186" t="s">
        <v>743</v>
      </c>
      <c r="C71" s="181"/>
      <c r="D71" s="181"/>
      <c r="E71" s="179"/>
      <c r="F71" s="179"/>
      <c r="H71" s="207"/>
    </row>
    <row r="72" spans="1:8" ht="15.75">
      <c r="A72" s="328"/>
      <c r="B72" s="186" t="s">
        <v>744</v>
      </c>
      <c r="C72" s="181"/>
      <c r="D72" s="181"/>
      <c r="E72" s="179"/>
      <c r="F72" s="179"/>
      <c r="H72" s="207"/>
    </row>
    <row r="73" spans="1:8" ht="15.75">
      <c r="A73" s="328"/>
      <c r="B73" s="186" t="s">
        <v>763</v>
      </c>
      <c r="C73" s="181"/>
      <c r="D73" s="181"/>
      <c r="E73" s="179"/>
      <c r="F73" s="179"/>
      <c r="H73" s="207"/>
    </row>
    <row r="74" spans="1:8" ht="15.75">
      <c r="A74" s="328"/>
      <c r="B74" s="186" t="s">
        <v>764</v>
      </c>
      <c r="C74" s="181"/>
      <c r="D74" s="181"/>
      <c r="E74" s="179"/>
      <c r="F74" s="179"/>
      <c r="H74" s="207"/>
    </row>
    <row r="75" spans="1:8" ht="15.75">
      <c r="A75" s="328"/>
      <c r="B75" s="186" t="s">
        <v>765</v>
      </c>
      <c r="C75" s="181"/>
      <c r="D75" s="181"/>
      <c r="E75" s="179"/>
      <c r="F75" s="179"/>
      <c r="H75" s="207"/>
    </row>
    <row r="76" spans="1:8" ht="15.75">
      <c r="A76" s="328"/>
      <c r="B76" s="186" t="s">
        <v>766</v>
      </c>
      <c r="C76" s="181"/>
      <c r="D76" s="181"/>
      <c r="E76" s="179"/>
      <c r="F76" s="179"/>
      <c r="H76" s="207"/>
    </row>
    <row r="77" spans="1:8" ht="15.75">
      <c r="A77" s="328"/>
      <c r="B77" s="186" t="s">
        <v>767</v>
      </c>
      <c r="C77" s="181"/>
      <c r="D77" s="181"/>
      <c r="E77" s="179"/>
      <c r="F77" s="179"/>
      <c r="H77" s="207"/>
    </row>
    <row r="78" spans="1:8" ht="28.5">
      <c r="A78" s="330"/>
      <c r="B78" s="183" t="s">
        <v>768</v>
      </c>
      <c r="C78" s="184" t="s">
        <v>172</v>
      </c>
      <c r="D78" s="184">
        <v>18</v>
      </c>
      <c r="E78" s="185"/>
      <c r="F78" s="185"/>
      <c r="H78" s="207"/>
    </row>
    <row r="79" spans="1:8" ht="15.75">
      <c r="A79" s="327"/>
      <c r="B79" s="186"/>
      <c r="C79" s="60"/>
      <c r="D79" s="60"/>
      <c r="E79" s="53"/>
      <c r="F79" s="53"/>
      <c r="H79" s="207"/>
    </row>
    <row r="80" spans="1:8" ht="15.75">
      <c r="A80" s="328">
        <v>4</v>
      </c>
      <c r="B80" s="180" t="s">
        <v>823</v>
      </c>
      <c r="C80" s="181"/>
      <c r="D80" s="181"/>
      <c r="E80" s="179"/>
      <c r="F80" s="179"/>
      <c r="H80" s="207"/>
    </row>
    <row r="81" spans="1:8" ht="28.5">
      <c r="A81" s="328"/>
      <c r="B81" s="182" t="s">
        <v>731</v>
      </c>
      <c r="C81" s="181"/>
      <c r="D81" s="181"/>
      <c r="E81" s="179"/>
      <c r="F81" s="179"/>
      <c r="H81" s="207"/>
    </row>
    <row r="82" spans="1:8" ht="15.75">
      <c r="A82" s="328"/>
      <c r="B82" s="186" t="s">
        <v>769</v>
      </c>
      <c r="C82" s="181"/>
      <c r="D82" s="181"/>
      <c r="E82" s="179"/>
      <c r="F82" s="179"/>
      <c r="H82" s="207"/>
    </row>
    <row r="83" spans="1:8" ht="15.75">
      <c r="A83" s="328"/>
      <c r="B83" s="186" t="s">
        <v>761</v>
      </c>
      <c r="C83" s="181"/>
      <c r="D83" s="181"/>
      <c r="E83" s="179"/>
      <c r="F83" s="179"/>
      <c r="H83" s="207"/>
    </row>
    <row r="84" spans="1:8" ht="15.75">
      <c r="A84" s="328"/>
      <c r="B84" s="186" t="s">
        <v>739</v>
      </c>
      <c r="C84" s="181"/>
      <c r="D84" s="181"/>
      <c r="E84" s="179"/>
      <c r="F84" s="179"/>
      <c r="H84" s="207"/>
    </row>
    <row r="85" spans="1:8" ht="15.75">
      <c r="A85" s="328"/>
      <c r="B85" s="186" t="s">
        <v>770</v>
      </c>
      <c r="C85" s="181"/>
      <c r="D85" s="181"/>
      <c r="E85" s="179"/>
      <c r="F85" s="179"/>
      <c r="H85" s="207"/>
    </row>
    <row r="86" spans="1:8" ht="15.75">
      <c r="A86" s="328"/>
      <c r="B86" s="186" t="s">
        <v>743</v>
      </c>
      <c r="C86" s="181"/>
      <c r="D86" s="181"/>
      <c r="E86" s="179"/>
      <c r="F86" s="179"/>
      <c r="H86" s="207"/>
    </row>
    <row r="87" spans="1:8" ht="15.75">
      <c r="A87" s="328"/>
      <c r="B87" s="186" t="s">
        <v>744</v>
      </c>
      <c r="C87" s="181"/>
      <c r="D87" s="181"/>
      <c r="E87" s="179"/>
      <c r="F87" s="179"/>
      <c r="H87" s="207"/>
    </row>
    <row r="88" spans="1:8" ht="15.75">
      <c r="A88" s="328"/>
      <c r="B88" s="186" t="s">
        <v>771</v>
      </c>
      <c r="C88" s="181"/>
      <c r="D88" s="181"/>
      <c r="E88" s="179"/>
      <c r="F88" s="179"/>
      <c r="H88" s="207"/>
    </row>
    <row r="89" spans="1:8" ht="15.75">
      <c r="A89" s="328"/>
      <c r="B89" s="186" t="s">
        <v>772</v>
      </c>
      <c r="C89" s="181"/>
      <c r="D89" s="181"/>
      <c r="E89" s="179"/>
      <c r="F89" s="179"/>
      <c r="H89" s="207"/>
    </row>
    <row r="90" spans="1:8" ht="15.75">
      <c r="A90" s="328"/>
      <c r="B90" s="186" t="s">
        <v>773</v>
      </c>
      <c r="C90" s="181"/>
      <c r="D90" s="181"/>
      <c r="E90" s="179"/>
      <c r="F90" s="179"/>
      <c r="H90" s="207"/>
    </row>
    <row r="91" spans="1:8" ht="15.75">
      <c r="A91" s="328"/>
      <c r="B91" s="186" t="s">
        <v>774</v>
      </c>
      <c r="C91" s="181"/>
      <c r="D91" s="181"/>
      <c r="E91" s="179"/>
      <c r="F91" s="179"/>
      <c r="H91" s="207"/>
    </row>
    <row r="92" spans="1:8" ht="15.75">
      <c r="A92" s="328"/>
      <c r="B92" s="186" t="s">
        <v>767</v>
      </c>
      <c r="C92" s="181"/>
      <c r="D92" s="181"/>
      <c r="E92" s="179"/>
      <c r="F92" s="179"/>
      <c r="H92" s="207"/>
    </row>
    <row r="93" spans="1:8" ht="28.5">
      <c r="A93" s="330"/>
      <c r="B93" s="183" t="s">
        <v>775</v>
      </c>
      <c r="C93" s="184" t="s">
        <v>172</v>
      </c>
      <c r="D93" s="184">
        <v>1</v>
      </c>
      <c r="E93" s="185"/>
      <c r="F93" s="185"/>
      <c r="H93" s="207"/>
    </row>
    <row r="94" spans="1:8" ht="15.75">
      <c r="A94" s="327"/>
      <c r="B94" s="186"/>
      <c r="C94" s="60"/>
      <c r="D94" s="60"/>
      <c r="E94" s="53"/>
      <c r="F94" s="53"/>
      <c r="H94" s="207"/>
    </row>
    <row r="95" spans="1:8" ht="15.75">
      <c r="A95" s="328"/>
      <c r="B95" s="277" t="s">
        <v>776</v>
      </c>
      <c r="C95" s="181"/>
      <c r="D95" s="181"/>
      <c r="E95" s="179"/>
      <c r="F95" s="179"/>
      <c r="H95" s="207"/>
    </row>
    <row r="96" spans="1:8" ht="15.75">
      <c r="A96" s="328"/>
      <c r="B96" s="277"/>
      <c r="C96" s="181"/>
      <c r="D96" s="181"/>
      <c r="E96" s="179"/>
      <c r="F96" s="179"/>
      <c r="H96" s="207"/>
    </row>
    <row r="97" spans="1:8" ht="15.75">
      <c r="A97" s="328"/>
      <c r="B97" s="180" t="s">
        <v>777</v>
      </c>
      <c r="C97" s="181"/>
      <c r="D97" s="181"/>
      <c r="E97" s="179"/>
      <c r="F97" s="179"/>
      <c r="H97" s="207"/>
    </row>
    <row r="98" spans="1:8" ht="15.75">
      <c r="A98" s="329"/>
      <c r="C98" s="181"/>
      <c r="D98" s="181"/>
      <c r="E98" s="179"/>
      <c r="F98" s="179"/>
      <c r="H98" s="207"/>
    </row>
    <row r="99" spans="1:8" ht="15.75">
      <c r="A99" s="328">
        <v>5</v>
      </c>
      <c r="B99" s="180" t="s">
        <v>824</v>
      </c>
      <c r="C99" s="181"/>
      <c r="D99" s="181"/>
      <c r="E99" s="179"/>
      <c r="F99" s="179"/>
      <c r="H99" s="207"/>
    </row>
    <row r="100" spans="1:8" ht="28.5">
      <c r="A100" s="328"/>
      <c r="B100" s="182" t="s">
        <v>731</v>
      </c>
      <c r="C100" s="181"/>
      <c r="D100" s="181"/>
      <c r="E100" s="179"/>
      <c r="F100" s="179"/>
      <c r="H100" s="207"/>
    </row>
    <row r="101" spans="1:8" ht="57">
      <c r="A101" s="328"/>
      <c r="B101" s="180" t="s">
        <v>778</v>
      </c>
      <c r="C101" s="181"/>
      <c r="D101" s="181"/>
      <c r="E101" s="179"/>
      <c r="F101" s="179"/>
      <c r="H101" s="207"/>
    </row>
    <row r="102" spans="1:8" ht="28.5">
      <c r="A102" s="328"/>
      <c r="B102" s="180" t="s">
        <v>779</v>
      </c>
      <c r="C102" s="181"/>
      <c r="D102" s="181"/>
      <c r="E102" s="179"/>
      <c r="F102" s="179"/>
      <c r="H102" s="207"/>
    </row>
    <row r="103" spans="1:8" ht="85.5">
      <c r="A103" s="330"/>
      <c r="B103" s="183" t="s">
        <v>780</v>
      </c>
      <c r="C103" s="184" t="s">
        <v>172</v>
      </c>
      <c r="D103" s="184">
        <v>19</v>
      </c>
      <c r="E103" s="185"/>
      <c r="F103" s="185"/>
      <c r="H103" s="207"/>
    </row>
    <row r="104" spans="1:8" ht="15.75">
      <c r="A104" s="329"/>
      <c r="C104" s="181"/>
      <c r="D104" s="181"/>
      <c r="E104" s="179"/>
      <c r="F104" s="179"/>
      <c r="H104" s="207"/>
    </row>
    <row r="105" spans="1:8" ht="15.75">
      <c r="A105" s="328"/>
      <c r="B105" s="277" t="s">
        <v>781</v>
      </c>
      <c r="C105" s="181"/>
      <c r="D105" s="181"/>
      <c r="E105" s="179"/>
      <c r="F105" s="179"/>
      <c r="H105" s="207"/>
    </row>
    <row r="106" spans="1:8" ht="57">
      <c r="A106" s="328">
        <v>6</v>
      </c>
      <c r="B106" s="180" t="s">
        <v>825</v>
      </c>
      <c r="C106" s="181"/>
      <c r="D106" s="181"/>
      <c r="E106" s="179"/>
      <c r="F106" s="179"/>
      <c r="H106" s="207"/>
    </row>
    <row r="107" spans="1:8" ht="28.5">
      <c r="A107" s="329"/>
      <c r="B107" s="182" t="s">
        <v>731</v>
      </c>
      <c r="C107" s="181"/>
      <c r="D107" s="181"/>
      <c r="E107" s="179"/>
      <c r="F107" s="179"/>
      <c r="H107" s="207"/>
    </row>
    <row r="108" spans="1:8" ht="15.75">
      <c r="A108" s="330"/>
      <c r="B108" s="183"/>
      <c r="C108" s="184" t="s">
        <v>172</v>
      </c>
      <c r="D108" s="184">
        <v>4</v>
      </c>
      <c r="E108" s="185"/>
      <c r="F108" s="185"/>
      <c r="H108" s="207"/>
    </row>
    <row r="109" spans="1:8" ht="15.75">
      <c r="A109" s="329"/>
      <c r="C109" s="181"/>
      <c r="D109" s="181"/>
      <c r="E109" s="179"/>
      <c r="F109" s="179"/>
      <c r="H109" s="207"/>
    </row>
    <row r="110" spans="1:8" ht="15.75">
      <c r="A110" s="328"/>
      <c r="B110" s="180" t="s">
        <v>782</v>
      </c>
      <c r="C110" s="181"/>
      <c r="D110" s="181"/>
      <c r="E110" s="179"/>
      <c r="F110" s="179"/>
      <c r="H110" s="207"/>
    </row>
    <row r="111" spans="1:8" ht="15.75">
      <c r="A111" s="329"/>
      <c r="C111" s="181"/>
      <c r="D111" s="181"/>
      <c r="E111" s="179"/>
      <c r="F111" s="179"/>
      <c r="H111" s="207"/>
    </row>
    <row r="112" spans="1:8" ht="15.75">
      <c r="A112" s="328"/>
      <c r="B112" s="180" t="s">
        <v>783</v>
      </c>
      <c r="C112" s="181"/>
      <c r="D112" s="181"/>
      <c r="E112" s="179"/>
      <c r="F112" s="179"/>
      <c r="H112" s="207"/>
    </row>
    <row r="113" spans="1:8" ht="85.5">
      <c r="A113" s="330">
        <v>7</v>
      </c>
      <c r="B113" s="183" t="s">
        <v>784</v>
      </c>
      <c r="C113" s="184" t="s">
        <v>172</v>
      </c>
      <c r="D113" s="184">
        <v>4</v>
      </c>
      <c r="E113" s="185"/>
      <c r="F113" s="185"/>
      <c r="H113" s="207"/>
    </row>
    <row r="114" spans="1:8" ht="15.75">
      <c r="A114" s="327"/>
      <c r="B114" s="186"/>
      <c r="C114" s="51"/>
      <c r="D114" s="51"/>
      <c r="E114" s="51"/>
      <c r="F114" s="51"/>
      <c r="H114" s="207"/>
    </row>
    <row r="115" spans="1:8" ht="15.75">
      <c r="A115" s="331">
        <v>8</v>
      </c>
      <c r="B115" s="187" t="s">
        <v>785</v>
      </c>
      <c r="C115" s="188" t="s">
        <v>176</v>
      </c>
      <c r="D115" s="189">
        <v>20</v>
      </c>
      <c r="E115" s="190"/>
      <c r="F115" s="38"/>
      <c r="H115" s="207"/>
    </row>
    <row r="116" spans="1:8" ht="15.75">
      <c r="A116" s="327"/>
      <c r="B116" s="186"/>
      <c r="C116" s="51"/>
      <c r="D116" s="51"/>
      <c r="E116" s="51"/>
      <c r="F116" s="51"/>
      <c r="H116" s="207"/>
    </row>
    <row r="117" spans="1:8" ht="15.75">
      <c r="A117" s="328">
        <v>9</v>
      </c>
      <c r="B117" s="76" t="s">
        <v>392</v>
      </c>
      <c r="C117" s="179"/>
      <c r="D117" s="179"/>
      <c r="E117" s="179"/>
      <c r="F117" s="179"/>
      <c r="G117" s="179"/>
      <c r="H117" s="207"/>
    </row>
    <row r="118" spans="1:8" ht="15.75">
      <c r="A118" s="328"/>
      <c r="B118" s="76" t="s">
        <v>393</v>
      </c>
      <c r="C118" s="179"/>
      <c r="D118" s="179"/>
      <c r="E118" s="179"/>
      <c r="F118" s="179"/>
      <c r="G118" s="179"/>
      <c r="H118" s="207"/>
    </row>
    <row r="119" spans="1:8" ht="15.75">
      <c r="A119" s="328"/>
      <c r="B119" s="76" t="s">
        <v>394</v>
      </c>
      <c r="C119" s="179"/>
      <c r="D119" s="179"/>
      <c r="E119" s="179"/>
      <c r="F119" s="179"/>
      <c r="G119" s="179"/>
      <c r="H119" s="207"/>
    </row>
    <row r="120" spans="1:8" ht="15.75">
      <c r="A120" s="328"/>
      <c r="B120" s="76" t="s">
        <v>395</v>
      </c>
      <c r="C120" s="179"/>
      <c r="D120" s="179"/>
      <c r="E120" s="179"/>
      <c r="F120" s="179"/>
      <c r="G120" s="179"/>
      <c r="H120" s="207"/>
    </row>
    <row r="121" spans="1:8" ht="15.75">
      <c r="A121" s="328"/>
      <c r="B121" s="76" t="s">
        <v>396</v>
      </c>
      <c r="C121" s="179"/>
      <c r="D121" s="179"/>
      <c r="E121" s="179"/>
      <c r="F121" s="179"/>
      <c r="G121" s="179"/>
      <c r="H121" s="207"/>
    </row>
    <row r="122" spans="1:8" ht="15.75">
      <c r="A122" s="328"/>
      <c r="B122" s="76" t="s">
        <v>397</v>
      </c>
      <c r="C122" s="179"/>
      <c r="D122" s="179"/>
      <c r="E122" s="179"/>
      <c r="F122" s="179"/>
      <c r="G122" s="179"/>
      <c r="H122" s="207"/>
    </row>
    <row r="123" spans="1:8" ht="15.75">
      <c r="A123" s="328"/>
      <c r="B123" s="76" t="s">
        <v>398</v>
      </c>
      <c r="C123" s="179"/>
      <c r="D123" s="179"/>
      <c r="E123" s="179"/>
      <c r="F123" s="179"/>
      <c r="G123" s="179"/>
      <c r="H123" s="207"/>
    </row>
    <row r="124" spans="1:8" ht="15.75">
      <c r="A124" s="328"/>
      <c r="B124" s="76" t="s">
        <v>399</v>
      </c>
      <c r="C124" s="179"/>
      <c r="D124" s="179"/>
      <c r="E124" s="179"/>
      <c r="F124" s="179"/>
      <c r="G124" s="179"/>
      <c r="H124" s="207"/>
    </row>
    <row r="125" spans="1:8" ht="15.75">
      <c r="A125" s="328"/>
      <c r="B125" s="76" t="s">
        <v>400</v>
      </c>
      <c r="C125" s="179"/>
      <c r="D125" s="179"/>
      <c r="E125" s="179"/>
      <c r="F125" s="179"/>
      <c r="G125" s="179"/>
      <c r="H125" s="207"/>
    </row>
    <row r="126" spans="1:8" ht="15.75">
      <c r="A126" s="328"/>
      <c r="B126" s="76" t="s">
        <v>401</v>
      </c>
      <c r="C126" s="179"/>
      <c r="D126" s="179"/>
      <c r="E126" s="179"/>
      <c r="F126" s="179"/>
      <c r="G126" s="179"/>
      <c r="H126" s="207"/>
    </row>
    <row r="127" spans="1:8" ht="15.75">
      <c r="A127" s="328"/>
      <c r="B127" s="76" t="s">
        <v>402</v>
      </c>
      <c r="C127" s="179"/>
      <c r="D127" s="179"/>
      <c r="E127" s="179"/>
      <c r="F127" s="179"/>
      <c r="G127" s="179"/>
      <c r="H127" s="207"/>
    </row>
    <row r="128" spans="1:8" ht="15.75">
      <c r="A128" s="328"/>
      <c r="B128" s="76" t="s">
        <v>403</v>
      </c>
      <c r="C128" s="179"/>
      <c r="D128" s="179"/>
      <c r="E128" s="179"/>
      <c r="F128" s="179"/>
      <c r="G128" s="179"/>
      <c r="H128" s="207"/>
    </row>
    <row r="129" spans="1:8" ht="15.75">
      <c r="A129" s="328"/>
      <c r="B129" s="76" t="s">
        <v>404</v>
      </c>
      <c r="C129" s="181" t="s">
        <v>299</v>
      </c>
      <c r="D129" s="181">
        <v>30</v>
      </c>
      <c r="E129" s="191"/>
      <c r="F129" s="39"/>
      <c r="G129" s="179"/>
      <c r="H129" s="207"/>
    </row>
    <row r="130" spans="1:8" ht="15.75">
      <c r="A130" s="328"/>
      <c r="B130" s="76" t="s">
        <v>405</v>
      </c>
      <c r="C130" s="181" t="s">
        <v>299</v>
      </c>
      <c r="D130" s="181">
        <v>80</v>
      </c>
      <c r="E130" s="191"/>
      <c r="F130" s="39"/>
      <c r="G130" s="179"/>
      <c r="H130" s="207"/>
    </row>
    <row r="131" spans="1:8" ht="15.75">
      <c r="A131" s="328"/>
      <c r="B131" s="76" t="s">
        <v>406</v>
      </c>
      <c r="C131" s="181" t="s">
        <v>299</v>
      </c>
      <c r="D131" s="181">
        <v>300</v>
      </c>
      <c r="E131" s="191"/>
      <c r="F131" s="39"/>
      <c r="G131" s="179"/>
      <c r="H131" s="207"/>
    </row>
    <row r="132" spans="1:8" ht="15.75">
      <c r="A132" s="328"/>
      <c r="B132" s="76" t="s">
        <v>407</v>
      </c>
      <c r="C132" s="181" t="s">
        <v>299</v>
      </c>
      <c r="D132" s="181">
        <v>100</v>
      </c>
      <c r="E132" s="191"/>
      <c r="F132" s="39"/>
      <c r="G132" s="179"/>
      <c r="H132" s="207"/>
    </row>
    <row r="133" spans="1:8" ht="15.75">
      <c r="A133" s="330"/>
      <c r="B133" s="192" t="s">
        <v>408</v>
      </c>
      <c r="C133" s="184" t="s">
        <v>299</v>
      </c>
      <c r="D133" s="184">
        <v>300</v>
      </c>
      <c r="E133" s="190"/>
      <c r="F133" s="38"/>
      <c r="G133" s="179"/>
      <c r="H133" s="207"/>
    </row>
    <row r="134" spans="1:8" ht="15.75">
      <c r="A134" s="328"/>
      <c r="B134" s="76" t="s">
        <v>409</v>
      </c>
      <c r="C134" s="181"/>
      <c r="D134" s="181"/>
      <c r="F134" s="179"/>
      <c r="G134" s="179"/>
      <c r="H134" s="207"/>
    </row>
    <row r="135" spans="1:8" ht="15.75">
      <c r="A135" s="328"/>
      <c r="C135" s="181"/>
      <c r="D135" s="181"/>
      <c r="F135" s="179"/>
      <c r="G135" s="179"/>
      <c r="H135" s="207"/>
    </row>
    <row r="136" spans="1:8" ht="15.75">
      <c r="A136" s="328">
        <v>10</v>
      </c>
      <c r="B136" s="76" t="s">
        <v>410</v>
      </c>
      <c r="C136" s="181"/>
      <c r="D136" s="181"/>
      <c r="F136" s="179"/>
      <c r="G136" s="179"/>
      <c r="H136" s="207"/>
    </row>
    <row r="137" spans="1:8" ht="15.75">
      <c r="A137" s="328"/>
      <c r="B137" s="76" t="s">
        <v>411</v>
      </c>
      <c r="C137" s="181"/>
      <c r="D137" s="181"/>
      <c r="F137" s="179"/>
      <c r="G137" s="179"/>
      <c r="H137" s="207"/>
    </row>
    <row r="138" spans="1:8" ht="15.75">
      <c r="A138" s="328"/>
      <c r="B138" s="76" t="s">
        <v>412</v>
      </c>
      <c r="C138" s="181"/>
      <c r="D138" s="181"/>
      <c r="F138" s="179"/>
      <c r="G138" s="179"/>
      <c r="H138" s="207"/>
    </row>
    <row r="139" spans="1:8" ht="15.75">
      <c r="A139" s="330"/>
      <c r="B139" s="192" t="s">
        <v>413</v>
      </c>
      <c r="C139" s="184" t="s">
        <v>299</v>
      </c>
      <c r="D139" s="184">
        <v>140</v>
      </c>
      <c r="E139" s="190"/>
      <c r="F139" s="38"/>
      <c r="G139" s="179"/>
      <c r="H139" s="207"/>
    </row>
    <row r="140" spans="1:8" ht="15.75">
      <c r="A140" s="328"/>
      <c r="C140" s="179"/>
      <c r="D140" s="179"/>
      <c r="E140" s="179"/>
      <c r="F140" s="179"/>
      <c r="G140" s="179"/>
      <c r="H140" s="207"/>
    </row>
    <row r="141" spans="1:8" ht="15.75">
      <c r="A141" s="328">
        <v>11</v>
      </c>
      <c r="B141" s="76" t="s">
        <v>414</v>
      </c>
      <c r="C141" s="179"/>
      <c r="D141" s="179"/>
      <c r="E141" s="179"/>
      <c r="F141" s="179"/>
      <c r="G141" s="179"/>
      <c r="H141" s="207"/>
    </row>
    <row r="142" spans="1:8" ht="15.75">
      <c r="A142" s="328"/>
      <c r="B142" s="76" t="s">
        <v>415</v>
      </c>
      <c r="C142" s="179"/>
      <c r="D142" s="179"/>
      <c r="E142" s="179"/>
      <c r="F142" s="179"/>
      <c r="G142" s="179"/>
      <c r="H142" s="207"/>
    </row>
    <row r="143" spans="1:8" ht="15.75">
      <c r="A143" s="328"/>
      <c r="B143" s="76" t="s">
        <v>416</v>
      </c>
      <c r="C143" s="179"/>
      <c r="D143" s="179"/>
      <c r="E143" s="179"/>
      <c r="F143" s="179"/>
      <c r="G143" s="179"/>
      <c r="H143" s="207"/>
    </row>
    <row r="144" spans="1:8" ht="15.75">
      <c r="A144" s="330"/>
      <c r="B144" s="192" t="s">
        <v>786</v>
      </c>
      <c r="C144" s="184" t="s">
        <v>787</v>
      </c>
      <c r="D144" s="184">
        <v>1</v>
      </c>
      <c r="E144" s="190"/>
      <c r="F144" s="38"/>
      <c r="G144" s="179"/>
      <c r="H144" s="207"/>
    </row>
    <row r="145" spans="1:8" ht="15.75">
      <c r="A145" s="328"/>
      <c r="C145" s="179"/>
      <c r="D145" s="179"/>
      <c r="E145" s="179"/>
      <c r="F145" s="179"/>
      <c r="G145" s="179"/>
      <c r="H145" s="207"/>
    </row>
    <row r="146" spans="1:8" ht="15.75">
      <c r="A146" s="328">
        <v>12</v>
      </c>
      <c r="B146" s="76" t="s">
        <v>417</v>
      </c>
      <c r="C146" s="179"/>
      <c r="D146" s="179"/>
      <c r="E146" s="179"/>
      <c r="F146" s="179"/>
      <c r="G146" s="179"/>
      <c r="H146" s="207"/>
    </row>
    <row r="147" spans="1:8" ht="15.75">
      <c r="A147" s="328"/>
      <c r="B147" s="76" t="s">
        <v>418</v>
      </c>
      <c r="C147" s="179"/>
      <c r="D147" s="179"/>
      <c r="E147" s="179"/>
      <c r="F147" s="179"/>
      <c r="G147" s="179"/>
      <c r="H147" s="207"/>
    </row>
    <row r="148" spans="1:8" ht="15.75">
      <c r="A148" s="328"/>
      <c r="B148" s="76" t="s">
        <v>419</v>
      </c>
      <c r="C148" s="179"/>
      <c r="D148" s="179"/>
      <c r="E148" s="179"/>
      <c r="F148" s="179"/>
      <c r="G148" s="179"/>
      <c r="H148" s="207"/>
    </row>
    <row r="149" spans="1:8" ht="15.75">
      <c r="A149" s="330"/>
      <c r="B149" s="192" t="s">
        <v>420</v>
      </c>
      <c r="C149" s="184" t="s">
        <v>787</v>
      </c>
      <c r="D149" s="184">
        <v>19</v>
      </c>
      <c r="E149" s="190"/>
      <c r="F149" s="38"/>
      <c r="G149" s="179"/>
      <c r="H149" s="207"/>
    </row>
    <row r="150" spans="1:8" ht="15.75">
      <c r="A150" s="328"/>
      <c r="C150" s="181"/>
      <c r="D150" s="181"/>
      <c r="E150" s="179"/>
      <c r="F150" s="179"/>
      <c r="G150" s="179"/>
      <c r="H150" s="207"/>
    </row>
    <row r="151" spans="1:8" ht="29.25">
      <c r="A151" s="328">
        <v>13</v>
      </c>
      <c r="B151" s="75" t="s">
        <v>421</v>
      </c>
      <c r="C151" s="181"/>
      <c r="D151" s="181"/>
      <c r="E151" s="179"/>
      <c r="F151" s="179"/>
      <c r="G151" s="179"/>
      <c r="H151" s="207"/>
    </row>
    <row r="152" spans="1:8" ht="15.75">
      <c r="A152" s="328"/>
      <c r="B152" s="76" t="s">
        <v>422</v>
      </c>
      <c r="C152" s="181"/>
      <c r="D152" s="181"/>
      <c r="E152" s="179"/>
      <c r="F152" s="179"/>
      <c r="G152" s="179"/>
      <c r="H152" s="207"/>
    </row>
    <row r="153" spans="1:8" ht="15.75">
      <c r="A153" s="328"/>
      <c r="B153" s="76" t="s">
        <v>423</v>
      </c>
      <c r="C153" s="181"/>
      <c r="D153" s="181"/>
      <c r="E153" s="179"/>
      <c r="F153" s="179"/>
      <c r="G153" s="179"/>
      <c r="H153" s="207"/>
    </row>
    <row r="154" spans="1:8" ht="15.75">
      <c r="A154" s="330"/>
      <c r="B154" s="192" t="s">
        <v>424</v>
      </c>
      <c r="C154" s="184" t="s">
        <v>787</v>
      </c>
      <c r="D154" s="184">
        <v>1</v>
      </c>
      <c r="E154" s="190"/>
      <c r="F154" s="38"/>
      <c r="G154" s="179"/>
      <c r="H154" s="207"/>
    </row>
    <row r="155" spans="1:8" ht="15.75">
      <c r="A155" s="328"/>
      <c r="C155" s="181"/>
      <c r="D155" s="181"/>
      <c r="E155" s="179"/>
      <c r="F155" s="179"/>
      <c r="G155" s="179"/>
      <c r="H155" s="207"/>
    </row>
    <row r="156" spans="1:8" ht="15.75">
      <c r="A156" s="330">
        <v>14</v>
      </c>
      <c r="B156" s="192" t="s">
        <v>425</v>
      </c>
      <c r="C156" s="184" t="s">
        <v>787</v>
      </c>
      <c r="D156" s="184">
        <v>1</v>
      </c>
      <c r="E156" s="190"/>
      <c r="F156" s="38"/>
      <c r="G156" s="179"/>
      <c r="H156" s="207"/>
    </row>
    <row r="157" spans="1:8" ht="15.75">
      <c r="A157" s="332"/>
      <c r="B157" s="193"/>
      <c r="C157" s="194"/>
      <c r="D157" s="181"/>
      <c r="E157" s="195"/>
      <c r="F157" s="195"/>
      <c r="G157" s="195"/>
      <c r="H157" s="207"/>
    </row>
    <row r="158" spans="1:8" ht="15.75">
      <c r="A158" s="332">
        <v>15</v>
      </c>
      <c r="B158" s="193" t="s">
        <v>426</v>
      </c>
      <c r="C158" s="194"/>
      <c r="D158" s="181"/>
      <c r="E158" s="195"/>
      <c r="F158" s="195"/>
      <c r="G158" s="195"/>
      <c r="H158" s="207"/>
    </row>
    <row r="159" spans="1:8" ht="15.75">
      <c r="A159" s="332"/>
      <c r="B159" s="193" t="s">
        <v>548</v>
      </c>
      <c r="C159" s="194"/>
      <c r="D159" s="181"/>
      <c r="E159" s="195"/>
      <c r="F159" s="195"/>
      <c r="G159" s="196"/>
      <c r="H159" s="207"/>
    </row>
    <row r="160" spans="1:8" ht="15.75">
      <c r="A160" s="333"/>
      <c r="B160" s="197" t="s">
        <v>549</v>
      </c>
      <c r="C160" s="198" t="s">
        <v>787</v>
      </c>
      <c r="D160" s="184">
        <v>1</v>
      </c>
      <c r="E160" s="190"/>
      <c r="F160" s="38"/>
      <c r="G160" s="199"/>
      <c r="H160" s="207"/>
    </row>
    <row r="161" spans="1:8" ht="15.75">
      <c r="A161" s="332"/>
      <c r="B161" s="193"/>
      <c r="C161" s="194"/>
      <c r="D161" s="181"/>
      <c r="E161" s="195"/>
      <c r="F161" s="195"/>
      <c r="G161" s="199"/>
      <c r="H161" s="207"/>
    </row>
    <row r="162" spans="1:8" ht="15.75">
      <c r="A162" s="332">
        <v>16</v>
      </c>
      <c r="B162" s="193" t="s">
        <v>427</v>
      </c>
      <c r="C162" s="194"/>
      <c r="D162" s="181"/>
      <c r="E162" s="195"/>
      <c r="F162" s="195"/>
      <c r="G162" s="195"/>
      <c r="H162" s="207"/>
    </row>
    <row r="163" spans="1:8" ht="15.75">
      <c r="A163" s="333"/>
      <c r="B163" s="197" t="s">
        <v>788</v>
      </c>
      <c r="C163" s="198" t="s">
        <v>787</v>
      </c>
      <c r="D163" s="184">
        <v>1</v>
      </c>
      <c r="E163" s="190"/>
      <c r="F163" s="38"/>
      <c r="G163" s="195"/>
      <c r="H163" s="207"/>
    </row>
    <row r="164" spans="1:8" ht="15.75">
      <c r="A164" s="328"/>
      <c r="B164" s="180"/>
      <c r="C164" s="181"/>
      <c r="D164" s="181"/>
      <c r="E164" s="200"/>
      <c r="F164" s="200"/>
      <c r="H164" s="207"/>
    </row>
    <row r="165" spans="1:8" ht="57">
      <c r="A165" s="334" t="s">
        <v>624</v>
      </c>
      <c r="B165" s="201" t="s">
        <v>789</v>
      </c>
      <c r="C165" s="184" t="s">
        <v>790</v>
      </c>
      <c r="D165" s="202">
        <v>4</v>
      </c>
      <c r="E165" s="203"/>
      <c r="F165" s="203"/>
      <c r="H165" s="207"/>
    </row>
    <row r="166" spans="1:8" ht="15.75">
      <c r="A166" s="335"/>
      <c r="B166" s="204"/>
      <c r="C166" s="60"/>
      <c r="D166" s="205"/>
      <c r="E166" s="44"/>
      <c r="F166" s="44"/>
      <c r="H166" s="207"/>
    </row>
    <row r="167" spans="1:8" ht="42.75">
      <c r="A167" s="334" t="s">
        <v>625</v>
      </c>
      <c r="B167" s="201" t="s">
        <v>791</v>
      </c>
      <c r="C167" s="184" t="s">
        <v>787</v>
      </c>
      <c r="D167" s="202">
        <v>1</v>
      </c>
      <c r="E167" s="203"/>
      <c r="F167" s="203"/>
      <c r="H167" s="207"/>
    </row>
    <row r="168" spans="1:8" ht="15.75">
      <c r="A168" s="335"/>
      <c r="B168" s="204"/>
      <c r="C168" s="60"/>
      <c r="D168" s="205"/>
      <c r="E168" s="44"/>
      <c r="F168" s="44"/>
      <c r="H168" s="207"/>
    </row>
    <row r="169" spans="1:8" ht="43.5" thickBot="1">
      <c r="A169" s="336">
        <v>19</v>
      </c>
      <c r="B169" s="166" t="s">
        <v>792</v>
      </c>
      <c r="C169" s="40" t="s">
        <v>787</v>
      </c>
      <c r="D169" s="41">
        <v>1</v>
      </c>
      <c r="E169" s="42"/>
      <c r="F169" s="38"/>
      <c r="H169" s="207"/>
    </row>
    <row r="170" spans="1:8" ht="24" thickBot="1">
      <c r="A170" s="337"/>
      <c r="B170" s="172"/>
      <c r="C170" s="279"/>
      <c r="D170" s="279"/>
      <c r="E170" s="280" t="s">
        <v>793</v>
      </c>
      <c r="F170" s="281"/>
      <c r="H170" s="207"/>
    </row>
    <row r="171" spans="1:8" ht="15.75">
      <c r="A171" s="328"/>
      <c r="B171" s="180"/>
      <c r="C171" s="181"/>
      <c r="D171" s="181"/>
      <c r="E171" s="200"/>
      <c r="F171" s="200"/>
      <c r="H171" s="207"/>
    </row>
    <row r="172" spans="1:8" ht="15.75">
      <c r="A172" s="328"/>
      <c r="B172" s="180"/>
      <c r="C172" s="181"/>
      <c r="D172" s="181"/>
      <c r="E172" s="200"/>
      <c r="F172" s="200"/>
      <c r="H172" s="207"/>
    </row>
    <row r="173" spans="1:8" ht="29.25">
      <c r="A173" s="326" t="s">
        <v>794</v>
      </c>
      <c r="B173" s="167" t="s">
        <v>795</v>
      </c>
      <c r="C173" s="43"/>
      <c r="D173" s="43"/>
      <c r="E173" s="44"/>
      <c r="F173" s="44"/>
      <c r="H173" s="207"/>
    </row>
    <row r="174" spans="1:8" ht="15.75">
      <c r="A174" s="338"/>
      <c r="B174" s="167"/>
      <c r="C174" s="43"/>
      <c r="D174" s="43"/>
      <c r="E174" s="44"/>
      <c r="F174" s="44"/>
      <c r="H174" s="207"/>
    </row>
    <row r="175" spans="1:8" ht="42.75">
      <c r="A175" s="332">
        <v>1</v>
      </c>
      <c r="B175" s="206" t="s">
        <v>796</v>
      </c>
      <c r="C175" s="51"/>
      <c r="D175" s="51"/>
      <c r="E175" s="51"/>
      <c r="F175" s="51"/>
      <c r="H175" s="207"/>
    </row>
    <row r="176" spans="1:8" ht="17.25">
      <c r="A176" s="332"/>
      <c r="B176" s="193" t="s">
        <v>1000</v>
      </c>
      <c r="C176" s="51"/>
      <c r="D176" s="51"/>
      <c r="E176" s="51"/>
      <c r="F176" s="51"/>
      <c r="H176" s="207"/>
    </row>
    <row r="177" spans="1:8" ht="15.75">
      <c r="A177" s="332"/>
      <c r="B177" s="193" t="s">
        <v>429</v>
      </c>
      <c r="C177" s="51"/>
      <c r="D177" s="51"/>
      <c r="E177" s="51"/>
      <c r="F177" s="51"/>
      <c r="H177" s="207"/>
    </row>
    <row r="178" spans="1:8" ht="15.75">
      <c r="A178" s="333"/>
      <c r="B178" s="197" t="s">
        <v>797</v>
      </c>
      <c r="C178" s="184" t="s">
        <v>787</v>
      </c>
      <c r="D178" s="202">
        <v>1</v>
      </c>
      <c r="E178" s="203"/>
      <c r="F178" s="203"/>
      <c r="H178" s="207"/>
    </row>
    <row r="179" spans="1:26" s="282" customFormat="1" ht="15.75">
      <c r="A179" s="332"/>
      <c r="B179" s="193"/>
      <c r="C179" s="51"/>
      <c r="D179" s="51"/>
      <c r="E179" s="51"/>
      <c r="F179" s="51"/>
      <c r="G179" s="207"/>
      <c r="H179" s="207"/>
      <c r="I179" s="207"/>
      <c r="J179" s="207"/>
      <c r="K179" s="207"/>
      <c r="L179" s="207"/>
      <c r="M179" s="207"/>
      <c r="N179" s="207"/>
      <c r="O179" s="207"/>
      <c r="P179" s="207"/>
      <c r="Q179" s="207"/>
      <c r="R179" s="207"/>
      <c r="S179" s="207"/>
      <c r="T179" s="207"/>
      <c r="U179" s="207"/>
      <c r="V179" s="207"/>
      <c r="W179" s="207"/>
      <c r="X179" s="207"/>
      <c r="Y179" s="207"/>
      <c r="Z179" s="207"/>
    </row>
    <row r="180" spans="1:26" ht="15.75">
      <c r="A180" s="332">
        <v>2</v>
      </c>
      <c r="B180" s="193" t="s">
        <v>798</v>
      </c>
      <c r="C180" s="51"/>
      <c r="D180" s="51"/>
      <c r="E180" s="51"/>
      <c r="F180" s="51"/>
      <c r="H180" s="207"/>
      <c r="J180" s="207"/>
      <c r="K180" s="207"/>
      <c r="L180" s="207"/>
      <c r="M180" s="207"/>
      <c r="N180" s="207"/>
      <c r="O180" s="207"/>
      <c r="P180" s="207"/>
      <c r="Q180" s="207"/>
      <c r="R180" s="207"/>
      <c r="S180" s="207"/>
      <c r="T180" s="207"/>
      <c r="U180" s="207"/>
      <c r="V180" s="207"/>
      <c r="W180" s="207"/>
      <c r="X180" s="207"/>
      <c r="Y180" s="207"/>
      <c r="Z180" s="207"/>
    </row>
    <row r="181" spans="1:26" s="283" customFormat="1" ht="15.75">
      <c r="A181" s="332"/>
      <c r="B181" s="208" t="s">
        <v>799</v>
      </c>
      <c r="C181" s="51"/>
      <c r="D181" s="51"/>
      <c r="E181" s="51"/>
      <c r="F181" s="51"/>
      <c r="H181" s="284"/>
      <c r="J181" s="284"/>
      <c r="K181" s="284"/>
      <c r="L181" s="284"/>
      <c r="M181" s="284"/>
      <c r="N181" s="284"/>
      <c r="O181" s="284"/>
      <c r="P181" s="284"/>
      <c r="Q181" s="284"/>
      <c r="R181" s="284"/>
      <c r="S181" s="284"/>
      <c r="T181" s="284"/>
      <c r="U181" s="284"/>
      <c r="V181" s="284"/>
      <c r="W181" s="284"/>
      <c r="X181" s="284"/>
      <c r="Y181" s="284"/>
      <c r="Z181" s="284"/>
    </row>
    <row r="182" spans="1:26" ht="15.75">
      <c r="A182" s="333"/>
      <c r="B182" s="209" t="s">
        <v>430</v>
      </c>
      <c r="C182" s="184" t="s">
        <v>278</v>
      </c>
      <c r="D182" s="202">
        <v>35</v>
      </c>
      <c r="E182" s="203"/>
      <c r="F182" s="203"/>
      <c r="H182" s="207"/>
      <c r="J182" s="207"/>
      <c r="K182" s="207"/>
      <c r="L182" s="207"/>
      <c r="M182" s="207"/>
      <c r="N182" s="207"/>
      <c r="O182" s="207"/>
      <c r="P182" s="207"/>
      <c r="Q182" s="207"/>
      <c r="R182" s="207"/>
      <c r="S182" s="207"/>
      <c r="T182" s="207"/>
      <c r="U182" s="207"/>
      <c r="V182" s="207"/>
      <c r="W182" s="207"/>
      <c r="X182" s="207"/>
      <c r="Y182" s="207"/>
      <c r="Z182" s="207"/>
    </row>
    <row r="183" spans="1:8" ht="15.75">
      <c r="A183" s="332"/>
      <c r="B183" s="208"/>
      <c r="C183" s="51"/>
      <c r="D183" s="51"/>
      <c r="E183" s="51"/>
      <c r="F183" s="51"/>
      <c r="H183" s="207"/>
    </row>
    <row r="184" spans="1:8" ht="15.75">
      <c r="A184" s="332">
        <v>3</v>
      </c>
      <c r="B184" s="193" t="s">
        <v>431</v>
      </c>
      <c r="C184" s="51"/>
      <c r="D184" s="51"/>
      <c r="E184" s="51"/>
      <c r="F184" s="51"/>
      <c r="H184" s="207"/>
    </row>
    <row r="185" spans="1:8" ht="15.75">
      <c r="A185" s="333"/>
      <c r="B185" s="197" t="s">
        <v>800</v>
      </c>
      <c r="C185" s="184" t="s">
        <v>787</v>
      </c>
      <c r="D185" s="202">
        <v>1</v>
      </c>
      <c r="E185" s="203"/>
      <c r="F185" s="203"/>
      <c r="H185" s="207"/>
    </row>
    <row r="186" spans="1:8" ht="15.75">
      <c r="A186" s="332"/>
      <c r="B186" s="193"/>
      <c r="C186" s="51"/>
      <c r="D186" s="51"/>
      <c r="E186" s="51"/>
      <c r="F186" s="51"/>
      <c r="H186" s="207"/>
    </row>
    <row r="187" spans="1:6" s="207" customFormat="1" ht="42.75">
      <c r="A187" s="332">
        <v>4</v>
      </c>
      <c r="B187" s="206" t="s">
        <v>801</v>
      </c>
      <c r="C187" s="51"/>
      <c r="D187" s="51"/>
      <c r="E187" s="51"/>
      <c r="F187" s="51"/>
    </row>
    <row r="188" spans="1:6" s="207" customFormat="1" ht="15.75">
      <c r="A188" s="333"/>
      <c r="B188" s="192" t="s">
        <v>430</v>
      </c>
      <c r="C188" s="184" t="s">
        <v>787</v>
      </c>
      <c r="D188" s="202">
        <v>1</v>
      </c>
      <c r="E188" s="203"/>
      <c r="F188" s="203"/>
    </row>
    <row r="189" spans="1:6" s="207" customFormat="1" ht="15.75">
      <c r="A189" s="332"/>
      <c r="B189" s="193"/>
      <c r="C189" s="51"/>
      <c r="D189" s="51"/>
      <c r="E189" s="51"/>
      <c r="F189" s="51"/>
    </row>
    <row r="190" spans="1:6" s="207" customFormat="1" ht="15.75">
      <c r="A190" s="332">
        <v>5</v>
      </c>
      <c r="B190" s="193" t="s">
        <v>802</v>
      </c>
      <c r="C190" s="51"/>
      <c r="D190" s="51"/>
      <c r="E190" s="51"/>
      <c r="F190" s="51"/>
    </row>
    <row r="191" spans="1:6" s="207" customFormat="1" ht="15.75">
      <c r="A191" s="333"/>
      <c r="B191" s="197" t="s">
        <v>803</v>
      </c>
      <c r="C191" s="184" t="s">
        <v>787</v>
      </c>
      <c r="D191" s="202">
        <v>1</v>
      </c>
      <c r="E191" s="203"/>
      <c r="F191" s="203"/>
    </row>
    <row r="192" spans="1:6" s="207" customFormat="1" ht="15.75">
      <c r="A192" s="339"/>
      <c r="B192" s="210"/>
      <c r="C192" s="51"/>
      <c r="D192" s="51"/>
      <c r="E192" s="51"/>
      <c r="F192" s="51"/>
    </row>
    <row r="193" spans="1:6" s="207" customFormat="1" ht="28.5">
      <c r="A193" s="340">
        <v>6</v>
      </c>
      <c r="B193" s="168" t="s">
        <v>804</v>
      </c>
      <c r="C193" s="46"/>
      <c r="D193" s="47"/>
      <c r="E193" s="48"/>
      <c r="F193" s="39"/>
    </row>
    <row r="194" spans="1:6" s="207" customFormat="1" ht="15.75">
      <c r="A194" s="341"/>
      <c r="B194" s="169" t="s">
        <v>805</v>
      </c>
      <c r="C194" s="49" t="s">
        <v>172</v>
      </c>
      <c r="D194" s="50">
        <v>7</v>
      </c>
      <c r="E194" s="42"/>
      <c r="F194" s="38"/>
    </row>
    <row r="195" spans="1:6" s="207" customFormat="1" ht="15.75">
      <c r="A195" s="332"/>
      <c r="B195" s="193"/>
      <c r="C195" s="51"/>
      <c r="D195" s="51"/>
      <c r="E195" s="51"/>
      <c r="F195" s="51"/>
    </row>
    <row r="196" spans="1:6" s="207" customFormat="1" ht="15.75">
      <c r="A196" s="332">
        <v>7</v>
      </c>
      <c r="B196" s="193" t="s">
        <v>806</v>
      </c>
      <c r="C196" s="51"/>
      <c r="D196" s="51"/>
      <c r="E196" s="51"/>
      <c r="F196" s="51"/>
    </row>
    <row r="197" spans="1:6" s="207" customFormat="1" ht="15.75">
      <c r="A197" s="333"/>
      <c r="B197" s="197" t="s">
        <v>807</v>
      </c>
      <c r="C197" s="184" t="s">
        <v>787</v>
      </c>
      <c r="D197" s="202">
        <v>1</v>
      </c>
      <c r="E197" s="203"/>
      <c r="F197" s="203"/>
    </row>
    <row r="198" spans="1:6" s="207" customFormat="1" ht="15.75">
      <c r="A198" s="332"/>
      <c r="B198" s="193"/>
      <c r="C198" s="51"/>
      <c r="D198" s="51"/>
      <c r="E198" s="51"/>
      <c r="F198" s="51"/>
    </row>
    <row r="199" spans="1:6" s="207" customFormat="1" ht="15.75">
      <c r="A199" s="332">
        <v>8</v>
      </c>
      <c r="B199" s="193" t="s">
        <v>432</v>
      </c>
      <c r="C199" s="51"/>
      <c r="D199" s="51"/>
      <c r="E199" s="51"/>
      <c r="F199" s="51"/>
    </row>
    <row r="200" spans="1:6" s="207" customFormat="1" ht="15.75">
      <c r="A200" s="333"/>
      <c r="B200" s="197" t="s">
        <v>808</v>
      </c>
      <c r="C200" s="184" t="s">
        <v>787</v>
      </c>
      <c r="D200" s="202">
        <v>1</v>
      </c>
      <c r="E200" s="203"/>
      <c r="F200" s="203"/>
    </row>
    <row r="201" spans="1:6" s="207" customFormat="1" ht="15.75">
      <c r="A201" s="332"/>
      <c r="B201" s="193"/>
      <c r="C201" s="51"/>
      <c r="D201" s="51"/>
      <c r="E201" s="51"/>
      <c r="F201" s="51"/>
    </row>
    <row r="202" spans="1:6" s="207" customFormat="1" ht="15.75">
      <c r="A202" s="332">
        <v>9</v>
      </c>
      <c r="B202" s="193" t="s">
        <v>809</v>
      </c>
      <c r="C202" s="51"/>
      <c r="D202" s="51"/>
      <c r="E202" s="51"/>
      <c r="F202" s="51"/>
    </row>
    <row r="203" spans="1:6" s="207" customFormat="1" ht="15.75">
      <c r="A203" s="333"/>
      <c r="B203" s="197" t="s">
        <v>810</v>
      </c>
      <c r="C203" s="184" t="s">
        <v>787</v>
      </c>
      <c r="D203" s="202">
        <v>1</v>
      </c>
      <c r="E203" s="203"/>
      <c r="F203" s="203"/>
    </row>
    <row r="204" spans="1:6" s="207" customFormat="1" ht="15.75">
      <c r="A204" s="332"/>
      <c r="B204" s="193"/>
      <c r="C204" s="51"/>
      <c r="D204" s="51"/>
      <c r="E204" s="51"/>
      <c r="F204" s="51"/>
    </row>
    <row r="205" spans="1:6" s="207" customFormat="1" ht="15.75">
      <c r="A205" s="333">
        <v>10</v>
      </c>
      <c r="B205" s="197" t="s">
        <v>433</v>
      </c>
      <c r="C205" s="184" t="s">
        <v>787</v>
      </c>
      <c r="D205" s="202">
        <v>1</v>
      </c>
      <c r="E205" s="203"/>
      <c r="F205" s="203"/>
    </row>
    <row r="206" spans="1:6" s="207" customFormat="1" ht="15.75">
      <c r="A206" s="332"/>
      <c r="B206" s="193"/>
      <c r="C206" s="51"/>
      <c r="D206" s="51"/>
      <c r="E206" s="51"/>
      <c r="F206" s="51"/>
    </row>
    <row r="207" spans="1:6" s="207" customFormat="1" ht="15.75">
      <c r="A207" s="333">
        <v>11</v>
      </c>
      <c r="B207" s="197" t="s">
        <v>434</v>
      </c>
      <c r="C207" s="184" t="s">
        <v>787</v>
      </c>
      <c r="D207" s="202">
        <v>1</v>
      </c>
      <c r="E207" s="203"/>
      <c r="F207" s="203"/>
    </row>
    <row r="208" spans="1:6" s="207" customFormat="1" ht="15.75">
      <c r="A208" s="332"/>
      <c r="B208" s="193"/>
      <c r="C208" s="51"/>
      <c r="D208" s="51"/>
      <c r="E208" s="51"/>
      <c r="F208" s="51"/>
    </row>
    <row r="209" spans="1:6" s="207" customFormat="1" ht="15.75">
      <c r="A209" s="332">
        <v>12</v>
      </c>
      <c r="B209" s="193" t="s">
        <v>435</v>
      </c>
      <c r="C209" s="51"/>
      <c r="D209" s="51"/>
      <c r="E209" s="51"/>
      <c r="F209" s="51"/>
    </row>
    <row r="210" spans="1:6" s="207" customFormat="1" ht="15.75">
      <c r="A210" s="339"/>
      <c r="B210" s="210" t="s">
        <v>436</v>
      </c>
      <c r="C210" s="60"/>
      <c r="D210" s="60"/>
      <c r="E210" s="53"/>
      <c r="F210" s="53"/>
    </row>
    <row r="211" spans="1:6" s="207" customFormat="1" ht="15.75">
      <c r="A211" s="333"/>
      <c r="B211" s="197" t="s">
        <v>437</v>
      </c>
      <c r="C211" s="184" t="s">
        <v>787</v>
      </c>
      <c r="D211" s="202">
        <v>1</v>
      </c>
      <c r="E211" s="203"/>
      <c r="F211" s="203"/>
    </row>
    <row r="212" spans="1:6" s="207" customFormat="1" ht="15.75">
      <c r="A212" s="332"/>
      <c r="B212" s="193"/>
      <c r="C212" s="60"/>
      <c r="D212" s="60"/>
      <c r="E212" s="51"/>
      <c r="F212" s="51"/>
    </row>
    <row r="213" spans="1:6" s="207" customFormat="1" ht="15.75">
      <c r="A213" s="332">
        <v>13</v>
      </c>
      <c r="B213" s="193" t="s">
        <v>427</v>
      </c>
      <c r="C213" s="60"/>
      <c r="D213" s="60"/>
      <c r="E213" s="51"/>
      <c r="F213" s="51"/>
    </row>
    <row r="214" spans="1:6" s="207" customFormat="1" ht="15.75">
      <c r="A214" s="333"/>
      <c r="B214" s="197" t="s">
        <v>428</v>
      </c>
      <c r="C214" s="184" t="s">
        <v>787</v>
      </c>
      <c r="D214" s="202">
        <v>1</v>
      </c>
      <c r="E214" s="203"/>
      <c r="F214" s="203"/>
    </row>
    <row r="215" spans="1:6" s="207" customFormat="1" ht="15.75">
      <c r="A215" s="339"/>
      <c r="B215" s="210"/>
      <c r="C215" s="60"/>
      <c r="D215" s="205"/>
      <c r="E215" s="44"/>
      <c r="F215" s="44"/>
    </row>
    <row r="216" spans="1:6" s="207" customFormat="1" ht="28.5">
      <c r="A216" s="331">
        <v>14</v>
      </c>
      <c r="B216" s="170" t="s">
        <v>811</v>
      </c>
      <c r="C216" s="188" t="s">
        <v>787</v>
      </c>
      <c r="D216" s="188">
        <v>1</v>
      </c>
      <c r="E216" s="211"/>
      <c r="F216" s="211"/>
    </row>
    <row r="217" spans="1:6" s="207" customFormat="1" ht="24" thickBot="1">
      <c r="A217" s="338"/>
      <c r="B217" s="171"/>
      <c r="C217" s="43"/>
      <c r="D217" s="52"/>
      <c r="E217" s="280" t="s">
        <v>812</v>
      </c>
      <c r="F217" s="285"/>
    </row>
    <row r="218" spans="1:6" s="207" customFormat="1" ht="15.75">
      <c r="A218" s="338"/>
      <c r="B218" s="171"/>
      <c r="C218" s="43"/>
      <c r="D218" s="52"/>
      <c r="E218" s="53"/>
      <c r="F218" s="53"/>
    </row>
    <row r="219" spans="1:6" s="207" customFormat="1" ht="15.75">
      <c r="A219" s="338"/>
      <c r="B219" s="171"/>
      <c r="C219" s="43"/>
      <c r="D219" s="52"/>
      <c r="E219" s="53"/>
      <c r="F219" s="53"/>
    </row>
    <row r="220" spans="1:8" ht="21">
      <c r="A220" s="342"/>
      <c r="B220" s="171"/>
      <c r="C220" s="54"/>
      <c r="D220" s="54"/>
      <c r="E220" s="54"/>
      <c r="F220" s="286"/>
      <c r="G220" s="179"/>
      <c r="H220" s="179"/>
    </row>
    <row r="221" spans="1:8" ht="15.75">
      <c r="A221" s="343"/>
      <c r="B221" s="76" t="s">
        <v>813</v>
      </c>
      <c r="C221" s="55"/>
      <c r="D221" s="55"/>
      <c r="E221" s="56"/>
      <c r="F221" s="56"/>
      <c r="G221" s="179"/>
      <c r="H221" s="179"/>
    </row>
    <row r="222" spans="1:8" ht="15.75">
      <c r="A222" s="343"/>
      <c r="C222" s="287"/>
      <c r="D222" s="287"/>
      <c r="E222" s="288"/>
      <c r="F222" s="288"/>
      <c r="G222" s="179"/>
      <c r="H222" s="179"/>
    </row>
    <row r="223" spans="1:8" ht="30.75">
      <c r="A223" s="344" t="s">
        <v>723</v>
      </c>
      <c r="B223" s="289" t="s">
        <v>724</v>
      </c>
      <c r="C223" s="290"/>
      <c r="D223" s="290"/>
      <c r="E223" s="291"/>
      <c r="F223" s="292"/>
      <c r="G223" s="179"/>
      <c r="H223" s="179"/>
    </row>
    <row r="224" spans="1:8" ht="30.75">
      <c r="A224" s="344" t="s">
        <v>794</v>
      </c>
      <c r="B224" s="289" t="s">
        <v>795</v>
      </c>
      <c r="C224" s="290"/>
      <c r="D224" s="290"/>
      <c r="E224" s="291"/>
      <c r="F224" s="292"/>
      <c r="G224" s="179"/>
      <c r="H224" s="179"/>
    </row>
    <row r="225" spans="1:8" ht="19.5" thickBot="1">
      <c r="A225" s="343"/>
      <c r="C225" s="55"/>
      <c r="D225" s="55"/>
      <c r="E225" s="56"/>
      <c r="F225" s="293"/>
      <c r="G225" s="179"/>
      <c r="H225" s="179"/>
    </row>
    <row r="226" spans="1:8" ht="24" thickBot="1">
      <c r="A226" s="356" t="s">
        <v>814</v>
      </c>
      <c r="B226" s="356"/>
      <c r="C226" s="356"/>
      <c r="D226" s="356"/>
      <c r="E226" s="294"/>
      <c r="F226" s="295"/>
      <c r="G226" s="179"/>
      <c r="H226" s="179"/>
    </row>
    <row r="227" spans="1:8" ht="30.75">
      <c r="A227" s="342"/>
      <c r="B227" s="167" t="s">
        <v>815</v>
      </c>
      <c r="C227" s="54"/>
      <c r="D227" s="54"/>
      <c r="E227" s="54"/>
      <c r="F227" s="286"/>
      <c r="G227" s="179"/>
      <c r="H227" s="179"/>
    </row>
    <row r="228" spans="1:8" ht="21">
      <c r="A228" s="342"/>
      <c r="B228" s="167"/>
      <c r="C228" s="54"/>
      <c r="D228" s="54"/>
      <c r="E228" s="54"/>
      <c r="F228" s="286"/>
      <c r="G228" s="179"/>
      <c r="H228" s="179"/>
    </row>
    <row r="229" spans="1:8" ht="15.75">
      <c r="A229" s="327"/>
      <c r="B229" s="172" t="s">
        <v>816</v>
      </c>
      <c r="C229" s="45"/>
      <c r="D229" s="57"/>
      <c r="E229" s="45"/>
      <c r="F229" s="58"/>
      <c r="G229" s="179"/>
      <c r="H229" s="179"/>
    </row>
    <row r="230" spans="1:8" ht="15.75">
      <c r="A230" s="327"/>
      <c r="B230" s="296"/>
      <c r="C230" s="45"/>
      <c r="D230" s="57"/>
      <c r="E230" s="45"/>
      <c r="F230" s="58"/>
      <c r="G230" s="179"/>
      <c r="H230" s="179"/>
    </row>
    <row r="231" spans="1:8" ht="39.75" customHeight="1">
      <c r="A231" s="327"/>
      <c r="B231" s="357" t="s">
        <v>817</v>
      </c>
      <c r="C231" s="357"/>
      <c r="D231" s="357"/>
      <c r="E231" s="357"/>
      <c r="F231" s="357"/>
      <c r="G231" s="179"/>
      <c r="H231" s="179"/>
    </row>
    <row r="232" spans="1:8" ht="39.75" customHeight="1">
      <c r="A232" s="338"/>
      <c r="B232" s="357" t="s">
        <v>818</v>
      </c>
      <c r="C232" s="357"/>
      <c r="D232" s="357"/>
      <c r="E232" s="357"/>
      <c r="F232" s="357"/>
      <c r="G232" s="179"/>
      <c r="H232" s="179"/>
    </row>
    <row r="233" spans="1:8" ht="60" customHeight="1">
      <c r="A233" s="338"/>
      <c r="B233" s="354" t="s">
        <v>819</v>
      </c>
      <c r="C233" s="354"/>
      <c r="D233" s="354"/>
      <c r="E233" s="354"/>
      <c r="F233" s="354"/>
      <c r="G233" s="179"/>
      <c r="H233" s="179"/>
    </row>
    <row r="234" spans="1:8" ht="39.75" customHeight="1">
      <c r="A234" s="338"/>
      <c r="B234" s="354" t="s">
        <v>820</v>
      </c>
      <c r="C234" s="354"/>
      <c r="D234" s="354"/>
      <c r="E234" s="354"/>
      <c r="F234" s="354"/>
      <c r="G234" s="179"/>
      <c r="H234" s="179"/>
    </row>
    <row r="235" spans="1:8" ht="15.75">
      <c r="A235" s="338"/>
      <c r="B235" s="173"/>
      <c r="C235" s="59"/>
      <c r="D235" s="59"/>
      <c r="E235" s="59"/>
      <c r="F235" s="59"/>
      <c r="G235" s="179"/>
      <c r="H235" s="179"/>
    </row>
    <row r="236" spans="1:8" ht="15.75">
      <c r="A236" s="338"/>
      <c r="B236" s="174"/>
      <c r="C236" s="51"/>
      <c r="D236" s="61"/>
      <c r="E236" s="51"/>
      <c r="F236" s="44"/>
      <c r="G236" s="179"/>
      <c r="H236" s="179"/>
    </row>
    <row r="237" spans="1:8" ht="15.75">
      <c r="A237" s="338"/>
      <c r="B237" s="174"/>
      <c r="C237" s="51"/>
      <c r="D237" s="61"/>
      <c r="E237" s="51"/>
      <c r="F237" s="44"/>
      <c r="G237" s="179"/>
      <c r="H237" s="179"/>
    </row>
    <row r="238" spans="1:8" ht="15.75">
      <c r="A238" s="338"/>
      <c r="B238" s="174"/>
      <c r="C238" s="51"/>
      <c r="D238" s="61"/>
      <c r="E238" s="51"/>
      <c r="F238" s="44"/>
      <c r="G238" s="179"/>
      <c r="H238" s="179"/>
    </row>
    <row r="239" spans="1:8" ht="15.75">
      <c r="A239" s="345"/>
      <c r="B239" s="174"/>
      <c r="C239" s="43"/>
      <c r="D239" s="212"/>
      <c r="E239" s="58"/>
      <c r="F239" s="213"/>
      <c r="G239" s="179"/>
      <c r="H239" s="179"/>
    </row>
    <row r="240" spans="1:8" ht="15.75">
      <c r="A240" s="346"/>
      <c r="B240" s="297"/>
      <c r="C240" s="62"/>
      <c r="D240" s="63"/>
      <c r="E240" s="64"/>
      <c r="F240" s="65"/>
      <c r="G240" s="179"/>
      <c r="H240" s="179"/>
    </row>
    <row r="241" spans="1:8" ht="15.75">
      <c r="A241" s="346"/>
      <c r="B241" s="171"/>
      <c r="C241" s="62"/>
      <c r="D241" s="63"/>
      <c r="E241" s="64"/>
      <c r="F241" s="65"/>
      <c r="G241" s="179"/>
      <c r="H241" s="179"/>
    </row>
    <row r="242" spans="1:8" ht="15.75">
      <c r="A242" s="346"/>
      <c r="B242" s="171"/>
      <c r="C242" s="62"/>
      <c r="D242" s="63"/>
      <c r="E242" s="64"/>
      <c r="F242" s="65"/>
      <c r="G242" s="179"/>
      <c r="H242" s="179"/>
    </row>
    <row r="243" spans="1:8" ht="15.75">
      <c r="A243" s="346"/>
      <c r="B243" s="171"/>
      <c r="C243" s="62"/>
      <c r="D243" s="63"/>
      <c r="E243" s="64"/>
      <c r="F243" s="65"/>
      <c r="G243" s="179"/>
      <c r="H243" s="179"/>
    </row>
    <row r="244" spans="1:8" ht="15.75">
      <c r="A244" s="346"/>
      <c r="B244" s="171"/>
      <c r="C244" s="62"/>
      <c r="D244" s="63"/>
      <c r="E244" s="64"/>
      <c r="F244" s="65"/>
      <c r="G244" s="179"/>
      <c r="H244" s="179"/>
    </row>
    <row r="245" spans="1:8" ht="15.75">
      <c r="A245" s="346"/>
      <c r="B245" s="171"/>
      <c r="C245" s="62"/>
      <c r="D245" s="63"/>
      <c r="E245" s="64"/>
      <c r="F245" s="65"/>
      <c r="G245" s="179"/>
      <c r="H245" s="179"/>
    </row>
    <row r="246" spans="1:8" ht="15.75">
      <c r="A246" s="346"/>
      <c r="B246" s="171"/>
      <c r="C246" s="62"/>
      <c r="D246" s="63"/>
      <c r="E246" s="64"/>
      <c r="F246" s="65"/>
      <c r="G246" s="179"/>
      <c r="H246" s="179"/>
    </row>
    <row r="247" spans="1:8" ht="15.75">
      <c r="A247" s="346"/>
      <c r="B247" s="171"/>
      <c r="C247" s="62"/>
      <c r="D247" s="63"/>
      <c r="E247" s="64"/>
      <c r="F247" s="65"/>
      <c r="G247" s="179"/>
      <c r="H247" s="179"/>
    </row>
    <row r="248" spans="1:8" ht="15.75">
      <c r="A248" s="346"/>
      <c r="B248" s="171"/>
      <c r="C248" s="62"/>
      <c r="D248" s="63"/>
      <c r="E248" s="64"/>
      <c r="F248" s="65"/>
      <c r="G248" s="179"/>
      <c r="H248" s="179"/>
    </row>
    <row r="249" spans="1:8" ht="15.75">
      <c r="A249" s="346"/>
      <c r="B249" s="171"/>
      <c r="C249" s="62"/>
      <c r="D249" s="63"/>
      <c r="E249" s="64"/>
      <c r="F249" s="65"/>
      <c r="G249" s="179"/>
      <c r="H249" s="179"/>
    </row>
    <row r="250" spans="1:8" ht="15.75">
      <c r="A250" s="346"/>
      <c r="B250" s="171"/>
      <c r="C250" s="62"/>
      <c r="D250" s="63"/>
      <c r="E250" s="64"/>
      <c r="F250" s="65"/>
      <c r="G250" s="179"/>
      <c r="H250" s="179"/>
    </row>
    <row r="251" spans="1:8" ht="15.75">
      <c r="A251" s="346"/>
      <c r="B251" s="171"/>
      <c r="C251" s="62"/>
      <c r="D251" s="63"/>
      <c r="E251" s="64"/>
      <c r="F251" s="65"/>
      <c r="G251" s="179"/>
      <c r="H251" s="179"/>
    </row>
    <row r="252" spans="1:8" ht="15.75">
      <c r="A252" s="346"/>
      <c r="B252" s="171"/>
      <c r="C252" s="62"/>
      <c r="D252" s="63"/>
      <c r="E252" s="64"/>
      <c r="F252" s="65"/>
      <c r="G252" s="179"/>
      <c r="H252" s="179"/>
    </row>
    <row r="253" spans="1:8" ht="15.75">
      <c r="A253" s="346"/>
      <c r="B253" s="171"/>
      <c r="C253" s="62"/>
      <c r="D253" s="63"/>
      <c r="E253" s="64"/>
      <c r="F253" s="65"/>
      <c r="G253" s="179"/>
      <c r="H253" s="179"/>
    </row>
    <row r="254" spans="1:8" ht="15.75">
      <c r="A254" s="346"/>
      <c r="B254" s="171"/>
      <c r="C254" s="62"/>
      <c r="D254" s="63"/>
      <c r="E254" s="64"/>
      <c r="F254" s="65"/>
      <c r="G254" s="179"/>
      <c r="H254" s="179"/>
    </row>
    <row r="255" spans="1:8" ht="15.75">
      <c r="A255" s="346"/>
      <c r="B255" s="171"/>
      <c r="C255" s="62"/>
      <c r="D255" s="63"/>
      <c r="E255" s="64"/>
      <c r="F255" s="65"/>
      <c r="G255" s="179"/>
      <c r="H255" s="179"/>
    </row>
    <row r="256" spans="1:8" ht="15.75">
      <c r="A256" s="346"/>
      <c r="B256" s="171"/>
      <c r="C256" s="62"/>
      <c r="D256" s="63"/>
      <c r="E256" s="64"/>
      <c r="F256" s="65"/>
      <c r="G256" s="179"/>
      <c r="H256" s="179"/>
    </row>
    <row r="257" spans="1:8" ht="15.75">
      <c r="A257" s="346"/>
      <c r="B257" s="171"/>
      <c r="C257" s="62"/>
      <c r="D257" s="63"/>
      <c r="E257" s="64"/>
      <c r="F257" s="65"/>
      <c r="G257" s="179"/>
      <c r="H257" s="179"/>
    </row>
    <row r="258" spans="1:8" ht="15.75">
      <c r="A258" s="346"/>
      <c r="B258" s="171"/>
      <c r="C258" s="62"/>
      <c r="D258" s="63"/>
      <c r="E258" s="64"/>
      <c r="F258" s="65"/>
      <c r="G258" s="179"/>
      <c r="H258" s="179"/>
    </row>
    <row r="259" spans="1:8" ht="15.75">
      <c r="A259" s="346"/>
      <c r="B259" s="171"/>
      <c r="C259" s="62"/>
      <c r="D259" s="63"/>
      <c r="E259" s="64"/>
      <c r="F259" s="65"/>
      <c r="G259" s="179"/>
      <c r="H259" s="179"/>
    </row>
    <row r="260" spans="1:8" ht="15.75">
      <c r="A260" s="346"/>
      <c r="B260" s="171"/>
      <c r="C260" s="62"/>
      <c r="D260" s="63"/>
      <c r="E260" s="64"/>
      <c r="F260" s="65"/>
      <c r="G260" s="179"/>
      <c r="H260" s="179"/>
    </row>
    <row r="261" spans="1:8" ht="15.75">
      <c r="A261" s="342"/>
      <c r="B261" s="171"/>
      <c r="C261" s="62"/>
      <c r="D261" s="61"/>
      <c r="E261" s="66"/>
      <c r="F261" s="44"/>
      <c r="G261" s="179"/>
      <c r="H261" s="179"/>
    </row>
    <row r="262" spans="1:8" ht="15.75">
      <c r="A262" s="342"/>
      <c r="B262" s="171"/>
      <c r="C262" s="62"/>
      <c r="D262" s="61"/>
      <c r="E262" s="66"/>
      <c r="F262" s="44"/>
      <c r="G262" s="179"/>
      <c r="H262" s="179"/>
    </row>
    <row r="263" spans="1:8" ht="15.75">
      <c r="A263" s="342"/>
      <c r="B263" s="171"/>
      <c r="C263" s="62"/>
      <c r="D263" s="61"/>
      <c r="E263" s="66"/>
      <c r="F263" s="44"/>
      <c r="G263" s="179"/>
      <c r="H263" s="179"/>
    </row>
    <row r="264" spans="1:8" ht="15.75">
      <c r="A264" s="342"/>
      <c r="B264" s="171"/>
      <c r="C264" s="62"/>
      <c r="D264" s="61"/>
      <c r="E264" s="66"/>
      <c r="F264" s="44"/>
      <c r="G264" s="179"/>
      <c r="H264" s="179"/>
    </row>
    <row r="265" spans="1:8" ht="15.75">
      <c r="A265" s="342"/>
      <c r="B265" s="171"/>
      <c r="C265" s="62"/>
      <c r="D265" s="61"/>
      <c r="E265" s="66"/>
      <c r="F265" s="44"/>
      <c r="G265" s="179"/>
      <c r="H265" s="179"/>
    </row>
    <row r="266" spans="1:8" ht="15.75">
      <c r="A266" s="342"/>
      <c r="B266" s="171"/>
      <c r="C266" s="62"/>
      <c r="D266" s="61"/>
      <c r="E266" s="66"/>
      <c r="F266" s="44"/>
      <c r="G266" s="179"/>
      <c r="H266" s="179"/>
    </row>
    <row r="267" spans="1:8" ht="15.75">
      <c r="A267" s="342"/>
      <c r="B267" s="171"/>
      <c r="C267" s="62"/>
      <c r="D267" s="61"/>
      <c r="E267" s="66"/>
      <c r="F267" s="44"/>
      <c r="G267" s="179"/>
      <c r="H267" s="179"/>
    </row>
    <row r="268" spans="1:8" ht="15.75">
      <c r="A268" s="342"/>
      <c r="B268" s="171"/>
      <c r="C268" s="62"/>
      <c r="D268" s="61"/>
      <c r="E268" s="66"/>
      <c r="F268" s="44"/>
      <c r="G268" s="179"/>
      <c r="H268" s="179"/>
    </row>
    <row r="269" spans="1:8" ht="15.75">
      <c r="A269" s="342"/>
      <c r="B269" s="171"/>
      <c r="C269" s="62"/>
      <c r="D269" s="61"/>
      <c r="E269" s="66"/>
      <c r="F269" s="44"/>
      <c r="G269" s="179"/>
      <c r="H269" s="179"/>
    </row>
    <row r="270" spans="1:8" ht="15.75">
      <c r="A270" s="342"/>
      <c r="B270" s="171"/>
      <c r="C270" s="62"/>
      <c r="D270" s="61"/>
      <c r="E270" s="66"/>
      <c r="F270" s="44"/>
      <c r="G270" s="179"/>
      <c r="H270" s="179"/>
    </row>
    <row r="271" spans="1:8" ht="15.75">
      <c r="A271" s="342"/>
      <c r="B271" s="171"/>
      <c r="C271" s="62"/>
      <c r="D271" s="61"/>
      <c r="E271" s="66"/>
      <c r="F271" s="44"/>
      <c r="G271" s="179"/>
      <c r="H271" s="179"/>
    </row>
    <row r="272" spans="1:8" ht="15.75">
      <c r="A272" s="342"/>
      <c r="B272" s="171"/>
      <c r="C272" s="62"/>
      <c r="D272" s="61"/>
      <c r="E272" s="66"/>
      <c r="F272" s="44"/>
      <c r="G272" s="179"/>
      <c r="H272" s="179"/>
    </row>
    <row r="273" spans="1:8" ht="15.75">
      <c r="A273" s="342"/>
      <c r="B273" s="171"/>
      <c r="C273" s="62"/>
      <c r="D273" s="61"/>
      <c r="E273" s="66"/>
      <c r="F273" s="44"/>
      <c r="G273" s="179"/>
      <c r="H273" s="179"/>
    </row>
    <row r="274" spans="1:8" ht="15.75">
      <c r="A274" s="342"/>
      <c r="B274" s="171"/>
      <c r="C274" s="62"/>
      <c r="D274" s="61"/>
      <c r="E274" s="66"/>
      <c r="F274" s="44"/>
      <c r="G274" s="179"/>
      <c r="H274" s="179"/>
    </row>
    <row r="275" spans="1:8" ht="15.75">
      <c r="A275" s="342"/>
      <c r="B275" s="171"/>
      <c r="C275" s="62"/>
      <c r="D275" s="61"/>
      <c r="E275" s="66"/>
      <c r="F275" s="44"/>
      <c r="G275" s="179"/>
      <c r="H275" s="179"/>
    </row>
    <row r="276" spans="1:8" ht="15.75">
      <c r="A276" s="329"/>
      <c r="B276" s="171"/>
      <c r="D276" s="215"/>
      <c r="E276" s="216"/>
      <c r="F276" s="217"/>
      <c r="G276" s="179"/>
      <c r="H276" s="179"/>
    </row>
    <row r="277" spans="1:8" ht="15.75">
      <c r="A277" s="329"/>
      <c r="D277" s="215"/>
      <c r="E277" s="216"/>
      <c r="F277" s="217"/>
      <c r="G277" s="179"/>
      <c r="H277" s="179"/>
    </row>
    <row r="278" spans="1:8" ht="15.75">
      <c r="A278" s="329"/>
      <c r="D278" s="215"/>
      <c r="E278" s="216"/>
      <c r="F278" s="217"/>
      <c r="G278" s="179"/>
      <c r="H278" s="179"/>
    </row>
    <row r="279" spans="1:8" ht="15.75">
      <c r="A279" s="329"/>
      <c r="D279" s="215"/>
      <c r="E279" s="216"/>
      <c r="F279" s="217"/>
      <c r="G279" s="179"/>
      <c r="H279" s="179"/>
    </row>
    <row r="280" spans="1:8" ht="15.75">
      <c r="A280" s="329"/>
      <c r="D280" s="215"/>
      <c r="E280" s="216"/>
      <c r="F280" s="217"/>
      <c r="G280" s="179"/>
      <c r="H280" s="179"/>
    </row>
    <row r="281" spans="1:8" ht="15.75">
      <c r="A281" s="329"/>
      <c r="D281" s="215"/>
      <c r="E281" s="216"/>
      <c r="F281" s="217"/>
      <c r="G281" s="179"/>
      <c r="H281" s="179"/>
    </row>
    <row r="282" spans="1:8" ht="15.75">
      <c r="A282" s="329"/>
      <c r="D282" s="215"/>
      <c r="E282" s="216"/>
      <c r="F282" s="217"/>
      <c r="G282" s="179"/>
      <c r="H282" s="179"/>
    </row>
    <row r="283" spans="1:8" ht="15.75">
      <c r="A283" s="329"/>
      <c r="D283" s="215"/>
      <c r="E283" s="216"/>
      <c r="F283" s="217"/>
      <c r="G283" s="179"/>
      <c r="H283" s="179"/>
    </row>
    <row r="284" spans="1:8" ht="15.75">
      <c r="A284" s="329"/>
      <c r="D284" s="215"/>
      <c r="E284" s="216"/>
      <c r="F284" s="217"/>
      <c r="G284" s="179"/>
      <c r="H284" s="179"/>
    </row>
    <row r="285" spans="1:8" ht="15.75">
      <c r="A285" s="329"/>
      <c r="D285" s="215"/>
      <c r="E285" s="216"/>
      <c r="F285" s="217"/>
      <c r="G285" s="179"/>
      <c r="H285" s="179"/>
    </row>
    <row r="286" spans="1:8" ht="15.75">
      <c r="A286" s="329"/>
      <c r="D286" s="215"/>
      <c r="E286" s="216"/>
      <c r="F286" s="217"/>
      <c r="G286" s="179"/>
      <c r="H286" s="179"/>
    </row>
    <row r="287" spans="1:8" ht="15.75">
      <c r="A287" s="329"/>
      <c r="D287" s="215"/>
      <c r="E287" s="216"/>
      <c r="F287" s="217"/>
      <c r="G287" s="179"/>
      <c r="H287" s="179"/>
    </row>
    <row r="288" spans="1:8" ht="15.75">
      <c r="A288" s="329"/>
      <c r="D288" s="215"/>
      <c r="E288" s="216"/>
      <c r="F288" s="217"/>
      <c r="G288" s="179"/>
      <c r="H288" s="179"/>
    </row>
    <row r="289" spans="1:8" ht="15.75">
      <c r="A289" s="329"/>
      <c r="D289" s="215"/>
      <c r="E289" s="216"/>
      <c r="F289" s="217"/>
      <c r="G289" s="179"/>
      <c r="H289" s="179"/>
    </row>
    <row r="290" spans="1:8" ht="15.75">
      <c r="A290" s="329"/>
      <c r="D290" s="215"/>
      <c r="E290" s="216"/>
      <c r="F290" s="217"/>
      <c r="G290" s="179"/>
      <c r="H290" s="179"/>
    </row>
    <row r="291" spans="1:8" ht="15.75">
      <c r="A291" s="329"/>
      <c r="D291" s="215"/>
      <c r="E291" s="216"/>
      <c r="F291" s="217"/>
      <c r="G291" s="179"/>
      <c r="H291" s="179"/>
    </row>
    <row r="292" spans="1:8" ht="15.75">
      <c r="A292" s="329"/>
      <c r="D292" s="215"/>
      <c r="E292" s="216"/>
      <c r="F292" s="217"/>
      <c r="G292" s="179"/>
      <c r="H292" s="179"/>
    </row>
    <row r="293" spans="1:8" ht="15.75">
      <c r="A293" s="329"/>
      <c r="D293" s="215"/>
      <c r="E293" s="216"/>
      <c r="F293" s="217"/>
      <c r="G293" s="179"/>
      <c r="H293" s="179"/>
    </row>
    <row r="294" spans="1:8" ht="15.75">
      <c r="A294" s="329"/>
      <c r="D294" s="215"/>
      <c r="E294" s="216"/>
      <c r="F294" s="217"/>
      <c r="G294" s="179"/>
      <c r="H294" s="179"/>
    </row>
    <row r="295" spans="1:8" ht="15.75">
      <c r="A295" s="329"/>
      <c r="D295" s="215"/>
      <c r="E295" s="216"/>
      <c r="F295" s="217"/>
      <c r="G295" s="179"/>
      <c r="H295" s="179"/>
    </row>
    <row r="296" spans="1:8" ht="15.75">
      <c r="A296" s="329"/>
      <c r="D296" s="215"/>
      <c r="E296" s="216"/>
      <c r="F296" s="217"/>
      <c r="G296" s="179"/>
      <c r="H296" s="179"/>
    </row>
    <row r="297" spans="1:8" ht="15.75">
      <c r="A297" s="329"/>
      <c r="D297" s="215"/>
      <c r="E297" s="216"/>
      <c r="F297" s="217"/>
      <c r="G297" s="179"/>
      <c r="H297" s="179"/>
    </row>
    <row r="298" spans="1:8" ht="15.75">
      <c r="A298" s="329"/>
      <c r="D298" s="215"/>
      <c r="E298" s="216"/>
      <c r="F298" s="217"/>
      <c r="G298" s="179"/>
      <c r="H298" s="179"/>
    </row>
    <row r="299" spans="1:8" ht="15.75">
      <c r="A299" s="329"/>
      <c r="D299" s="215"/>
      <c r="E299" s="216"/>
      <c r="F299" s="217"/>
      <c r="G299" s="179"/>
      <c r="H299" s="179"/>
    </row>
    <row r="300" spans="1:8" ht="15.75">
      <c r="A300" s="329"/>
      <c r="D300" s="215"/>
      <c r="E300" s="216"/>
      <c r="F300" s="217"/>
      <c r="G300" s="179"/>
      <c r="H300" s="179"/>
    </row>
    <row r="301" spans="1:8" ht="15.75">
      <c r="A301" s="329"/>
      <c r="D301" s="215"/>
      <c r="E301" s="216"/>
      <c r="F301" s="217"/>
      <c r="G301" s="179"/>
      <c r="H301" s="179"/>
    </row>
    <row r="302" spans="1:8" ht="15.75">
      <c r="A302" s="329"/>
      <c r="D302" s="215"/>
      <c r="E302" s="216"/>
      <c r="F302" s="217"/>
      <c r="G302" s="179"/>
      <c r="H302" s="179"/>
    </row>
    <row r="303" spans="1:8" ht="15.75">
      <c r="A303" s="329"/>
      <c r="D303" s="215"/>
      <c r="E303" s="216"/>
      <c r="F303" s="217"/>
      <c r="G303" s="179"/>
      <c r="H303" s="179"/>
    </row>
    <row r="304" spans="1:8" ht="15.75">
      <c r="A304" s="329"/>
      <c r="D304" s="215"/>
      <c r="E304" s="216"/>
      <c r="F304" s="217"/>
      <c r="G304" s="179"/>
      <c r="H304" s="179"/>
    </row>
    <row r="305" spans="1:8" ht="15.75">
      <c r="A305" s="329"/>
      <c r="D305" s="215"/>
      <c r="E305" s="216"/>
      <c r="F305" s="217"/>
      <c r="G305" s="179"/>
      <c r="H305" s="179"/>
    </row>
    <row r="306" spans="1:8" ht="15.75">
      <c r="A306" s="329"/>
      <c r="D306" s="215"/>
      <c r="E306" s="216"/>
      <c r="F306" s="217"/>
      <c r="G306" s="179"/>
      <c r="H306" s="179"/>
    </row>
    <row r="307" spans="1:8" ht="15.75">
      <c r="A307" s="329"/>
      <c r="D307" s="215"/>
      <c r="E307" s="216"/>
      <c r="F307" s="217"/>
      <c r="G307" s="179"/>
      <c r="H307" s="179"/>
    </row>
    <row r="308" spans="1:8" ht="15.75">
      <c r="A308" s="329"/>
      <c r="D308" s="215"/>
      <c r="E308" s="216"/>
      <c r="F308" s="217"/>
      <c r="G308" s="179"/>
      <c r="H308" s="179"/>
    </row>
    <row r="309" spans="1:8" ht="15.75">
      <c r="A309" s="329"/>
      <c r="D309" s="215"/>
      <c r="E309" s="216"/>
      <c r="F309" s="217"/>
      <c r="G309" s="179"/>
      <c r="H309" s="179"/>
    </row>
    <row r="310" spans="1:8" ht="15.75">
      <c r="A310" s="329"/>
      <c r="D310" s="215"/>
      <c r="E310" s="216"/>
      <c r="F310" s="217"/>
      <c r="G310" s="179"/>
      <c r="H310" s="179"/>
    </row>
    <row r="311" spans="1:8" ht="15.75">
      <c r="A311" s="329"/>
      <c r="D311" s="215"/>
      <c r="E311" s="216"/>
      <c r="F311" s="217"/>
      <c r="G311" s="179"/>
      <c r="H311" s="179"/>
    </row>
    <row r="312" spans="1:8" ht="15.75">
      <c r="A312" s="329"/>
      <c r="D312" s="215"/>
      <c r="E312" s="216"/>
      <c r="F312" s="217"/>
      <c r="G312" s="179"/>
      <c r="H312" s="179"/>
    </row>
    <row r="313" spans="1:8" ht="15.75">
      <c r="A313" s="329"/>
      <c r="D313" s="215"/>
      <c r="E313" s="216"/>
      <c r="F313" s="217"/>
      <c r="G313" s="179"/>
      <c r="H313" s="179"/>
    </row>
    <row r="314" spans="1:8" ht="15.75">
      <c r="A314" s="329"/>
      <c r="D314" s="215"/>
      <c r="E314" s="216"/>
      <c r="F314" s="217"/>
      <c r="G314" s="179"/>
      <c r="H314" s="179"/>
    </row>
    <row r="315" spans="1:8" ht="15.75">
      <c r="A315" s="329"/>
      <c r="D315" s="215"/>
      <c r="E315" s="216"/>
      <c r="F315" s="217"/>
      <c r="G315" s="179"/>
      <c r="H315" s="179"/>
    </row>
    <row r="316" spans="1:8" ht="15.75">
      <c r="A316" s="329"/>
      <c r="D316" s="215"/>
      <c r="E316" s="216"/>
      <c r="F316" s="217"/>
      <c r="G316" s="179"/>
      <c r="H316" s="179"/>
    </row>
    <row r="317" spans="1:8" ht="15.75">
      <c r="A317" s="329"/>
      <c r="D317" s="215"/>
      <c r="E317" s="216"/>
      <c r="F317" s="217"/>
      <c r="G317" s="179"/>
      <c r="H317" s="179"/>
    </row>
    <row r="318" spans="1:8" ht="15.75">
      <c r="A318" s="329"/>
      <c r="D318" s="215"/>
      <c r="E318" s="216"/>
      <c r="F318" s="217"/>
      <c r="G318" s="179"/>
      <c r="H318" s="179"/>
    </row>
    <row r="319" spans="1:8" ht="15.75">
      <c r="A319" s="329"/>
      <c r="D319" s="215"/>
      <c r="E319" s="216"/>
      <c r="F319" s="217"/>
      <c r="G319" s="179"/>
      <c r="H319" s="179"/>
    </row>
    <row r="320" spans="1:8" ht="15.75">
      <c r="A320" s="329"/>
      <c r="D320" s="215"/>
      <c r="E320" s="216"/>
      <c r="F320" s="217"/>
      <c r="G320" s="179"/>
      <c r="H320" s="179"/>
    </row>
    <row r="321" spans="1:8" ht="15.75">
      <c r="A321" s="329"/>
      <c r="D321" s="215"/>
      <c r="E321" s="216"/>
      <c r="F321" s="217"/>
      <c r="G321" s="179"/>
      <c r="H321" s="179"/>
    </row>
    <row r="322" spans="1:8" ht="15.75">
      <c r="A322" s="329"/>
      <c r="D322" s="215"/>
      <c r="E322" s="216"/>
      <c r="F322" s="217"/>
      <c r="G322" s="179"/>
      <c r="H322" s="179"/>
    </row>
    <row r="323" spans="1:8" ht="15.75">
      <c r="A323" s="329"/>
      <c r="D323" s="215"/>
      <c r="E323" s="216"/>
      <c r="F323" s="217"/>
      <c r="G323" s="179"/>
      <c r="H323" s="179"/>
    </row>
    <row r="324" spans="1:8" ht="15.75">
      <c r="A324" s="329"/>
      <c r="D324" s="215"/>
      <c r="E324" s="216"/>
      <c r="F324" s="217"/>
      <c r="G324" s="179"/>
      <c r="H324" s="179"/>
    </row>
    <row r="325" spans="1:8" ht="15.75">
      <c r="A325" s="329"/>
      <c r="D325" s="215"/>
      <c r="E325" s="216"/>
      <c r="F325" s="217"/>
      <c r="G325" s="179"/>
      <c r="H325" s="179"/>
    </row>
    <row r="326" spans="1:8" ht="15.75">
      <c r="A326" s="329"/>
      <c r="D326" s="215"/>
      <c r="E326" s="216"/>
      <c r="F326" s="217"/>
      <c r="G326" s="179"/>
      <c r="H326" s="179"/>
    </row>
    <row r="327" spans="1:8" ht="15.75">
      <c r="A327" s="329"/>
      <c r="D327" s="215"/>
      <c r="E327" s="216"/>
      <c r="F327" s="217"/>
      <c r="G327" s="179"/>
      <c r="H327" s="179"/>
    </row>
    <row r="328" spans="1:8" ht="15.75">
      <c r="A328" s="329"/>
      <c r="D328" s="215"/>
      <c r="E328" s="216"/>
      <c r="F328" s="217"/>
      <c r="G328" s="179"/>
      <c r="H328" s="179"/>
    </row>
    <row r="329" spans="1:8" ht="15.75">
      <c r="A329" s="329"/>
      <c r="D329" s="215"/>
      <c r="E329" s="216"/>
      <c r="F329" s="217"/>
      <c r="G329" s="179"/>
      <c r="H329" s="179"/>
    </row>
    <row r="330" spans="1:8" ht="15.75">
      <c r="A330" s="329"/>
      <c r="D330" s="215"/>
      <c r="E330" s="216"/>
      <c r="F330" s="217"/>
      <c r="G330" s="179"/>
      <c r="H330" s="179"/>
    </row>
    <row r="331" spans="1:8" ht="15.75">
      <c r="A331" s="329"/>
      <c r="D331" s="215"/>
      <c r="E331" s="216"/>
      <c r="F331" s="217"/>
      <c r="G331" s="179"/>
      <c r="H331" s="179"/>
    </row>
    <row r="332" spans="1:8" ht="15.75">
      <c r="A332" s="329"/>
      <c r="D332" s="215"/>
      <c r="E332" s="216"/>
      <c r="F332" s="217"/>
      <c r="G332" s="179"/>
      <c r="H332" s="179"/>
    </row>
    <row r="333" spans="1:8" ht="15.75">
      <c r="A333" s="329"/>
      <c r="D333" s="215"/>
      <c r="E333" s="216"/>
      <c r="F333" s="217"/>
      <c r="G333" s="179"/>
      <c r="H333" s="179"/>
    </row>
    <row r="334" spans="1:8" ht="15.75">
      <c r="A334" s="329"/>
      <c r="D334" s="215"/>
      <c r="E334" s="216"/>
      <c r="F334" s="217"/>
      <c r="G334" s="179"/>
      <c r="H334" s="179"/>
    </row>
    <row r="335" spans="1:8" ht="15.75">
      <c r="A335" s="329"/>
      <c r="D335" s="215"/>
      <c r="E335" s="216"/>
      <c r="F335" s="217"/>
      <c r="G335" s="179"/>
      <c r="H335" s="179"/>
    </row>
    <row r="336" spans="1:8" ht="15.75">
      <c r="A336" s="329"/>
      <c r="D336" s="215"/>
      <c r="E336" s="216"/>
      <c r="F336" s="217"/>
      <c r="G336" s="179"/>
      <c r="H336" s="179"/>
    </row>
    <row r="337" spans="1:8" ht="15.75">
      <c r="A337" s="329"/>
      <c r="D337" s="215"/>
      <c r="E337" s="216"/>
      <c r="F337" s="217"/>
      <c r="G337" s="179"/>
      <c r="H337" s="179"/>
    </row>
    <row r="338" spans="1:8" ht="15.75">
      <c r="A338" s="329"/>
      <c r="D338" s="215"/>
      <c r="E338" s="216"/>
      <c r="F338" s="217"/>
      <c r="G338" s="179"/>
      <c r="H338" s="179"/>
    </row>
    <row r="339" spans="1:8" ht="15.75">
      <c r="A339" s="329"/>
      <c r="D339" s="215"/>
      <c r="E339" s="216"/>
      <c r="F339" s="217"/>
      <c r="G339" s="179"/>
      <c r="H339" s="179"/>
    </row>
    <row r="340" spans="1:8" ht="15.75">
      <c r="A340" s="329"/>
      <c r="D340" s="215"/>
      <c r="E340" s="216"/>
      <c r="F340" s="217"/>
      <c r="G340" s="179"/>
      <c r="H340" s="179"/>
    </row>
    <row r="341" spans="1:8" ht="15.75">
      <c r="A341" s="329"/>
      <c r="D341" s="215"/>
      <c r="E341" s="216"/>
      <c r="F341" s="217"/>
      <c r="G341" s="179"/>
      <c r="H341" s="179"/>
    </row>
    <row r="342" spans="1:8" ht="15.75">
      <c r="A342" s="329"/>
      <c r="D342" s="215"/>
      <c r="E342" s="216"/>
      <c r="F342" s="217"/>
      <c r="G342" s="179"/>
      <c r="H342" s="179"/>
    </row>
    <row r="343" spans="1:8" ht="15.75">
      <c r="A343" s="329"/>
      <c r="D343" s="215"/>
      <c r="E343" s="216"/>
      <c r="F343" s="217"/>
      <c r="G343" s="179"/>
      <c r="H343" s="179"/>
    </row>
    <row r="344" spans="1:8" ht="15.75">
      <c r="A344" s="329"/>
      <c r="D344" s="215"/>
      <c r="E344" s="216"/>
      <c r="F344" s="217"/>
      <c r="G344" s="179"/>
      <c r="H344" s="179"/>
    </row>
    <row r="345" spans="1:8" ht="15.75">
      <c r="A345" s="329"/>
      <c r="D345" s="215"/>
      <c r="E345" s="216"/>
      <c r="F345" s="217"/>
      <c r="G345" s="179"/>
      <c r="H345" s="179"/>
    </row>
    <row r="346" spans="1:8" ht="15.75">
      <c r="A346" s="329"/>
      <c r="D346" s="215"/>
      <c r="E346" s="216"/>
      <c r="F346" s="217"/>
      <c r="G346" s="179"/>
      <c r="H346" s="179"/>
    </row>
    <row r="347" spans="1:8" ht="15.75">
      <c r="A347" s="329"/>
      <c r="D347" s="215"/>
      <c r="E347" s="216"/>
      <c r="F347" s="217"/>
      <c r="G347" s="179"/>
      <c r="H347" s="179"/>
    </row>
    <row r="348" spans="1:8" ht="15.75">
      <c r="A348" s="329"/>
      <c r="D348" s="215"/>
      <c r="E348" s="216"/>
      <c r="F348" s="217"/>
      <c r="G348" s="179"/>
      <c r="H348" s="179"/>
    </row>
    <row r="349" spans="1:8" ht="15.75">
      <c r="A349" s="329"/>
      <c r="D349" s="215"/>
      <c r="E349" s="216"/>
      <c r="F349" s="217"/>
      <c r="G349" s="179"/>
      <c r="H349" s="179"/>
    </row>
    <row r="350" spans="1:8" ht="15.75">
      <c r="A350" s="329"/>
      <c r="D350" s="215"/>
      <c r="E350" s="216"/>
      <c r="F350" s="217"/>
      <c r="G350" s="179"/>
      <c r="H350" s="179"/>
    </row>
    <row r="351" spans="1:8" ht="15.75">
      <c r="A351" s="329"/>
      <c r="D351" s="215"/>
      <c r="E351" s="216"/>
      <c r="F351" s="217"/>
      <c r="G351" s="179"/>
      <c r="H351" s="179"/>
    </row>
    <row r="352" spans="1:8" ht="15.75">
      <c r="A352" s="329"/>
      <c r="D352" s="215"/>
      <c r="E352" s="216"/>
      <c r="F352" s="217"/>
      <c r="G352" s="179"/>
      <c r="H352" s="179"/>
    </row>
    <row r="353" spans="1:8" ht="15.75">
      <c r="A353" s="329"/>
      <c r="D353" s="215"/>
      <c r="E353" s="216"/>
      <c r="F353" s="217"/>
      <c r="G353" s="179"/>
      <c r="H353" s="179"/>
    </row>
    <row r="354" spans="1:8" ht="15.75">
      <c r="A354" s="329"/>
      <c r="D354" s="215"/>
      <c r="E354" s="216"/>
      <c r="F354" s="217"/>
      <c r="G354" s="179"/>
      <c r="H354" s="179"/>
    </row>
    <row r="355" spans="1:8" ht="15.75">
      <c r="A355" s="329"/>
      <c r="D355" s="215"/>
      <c r="E355" s="216"/>
      <c r="F355" s="217"/>
      <c r="G355" s="179"/>
      <c r="H355" s="179"/>
    </row>
    <row r="356" spans="1:8" ht="15.75">
      <c r="A356" s="329"/>
      <c r="D356" s="215"/>
      <c r="E356" s="216"/>
      <c r="F356" s="217"/>
      <c r="G356" s="179"/>
      <c r="H356" s="179"/>
    </row>
    <row r="357" spans="1:8" ht="15.75">
      <c r="A357" s="329"/>
      <c r="D357" s="215"/>
      <c r="E357" s="216"/>
      <c r="F357" s="217"/>
      <c r="G357" s="179"/>
      <c r="H357" s="179"/>
    </row>
    <row r="358" spans="1:8" ht="15.75">
      <c r="A358" s="329"/>
      <c r="D358" s="215"/>
      <c r="E358" s="216"/>
      <c r="F358" s="217"/>
      <c r="G358" s="179"/>
      <c r="H358" s="179"/>
    </row>
    <row r="359" spans="1:8" ht="15.75">
      <c r="A359" s="329"/>
      <c r="D359" s="215"/>
      <c r="E359" s="216"/>
      <c r="F359" s="217"/>
      <c r="G359" s="179"/>
      <c r="H359" s="179"/>
    </row>
    <row r="360" spans="1:8" ht="15.75">
      <c r="A360" s="329"/>
      <c r="D360" s="215"/>
      <c r="E360" s="216"/>
      <c r="F360" s="217"/>
      <c r="G360" s="179"/>
      <c r="H360" s="179"/>
    </row>
    <row r="361" spans="1:8" ht="15.75">
      <c r="A361" s="329"/>
      <c r="D361" s="215"/>
      <c r="E361" s="216"/>
      <c r="F361" s="217"/>
      <c r="G361" s="179"/>
      <c r="H361" s="179"/>
    </row>
    <row r="362" spans="1:8" ht="15.75">
      <c r="A362" s="329"/>
      <c r="D362" s="215"/>
      <c r="E362" s="216"/>
      <c r="F362" s="217"/>
      <c r="G362" s="179"/>
      <c r="H362" s="179"/>
    </row>
    <row r="363" spans="1:8" ht="15.75">
      <c r="A363" s="329"/>
      <c r="D363" s="215"/>
      <c r="E363" s="216"/>
      <c r="F363" s="217"/>
      <c r="G363" s="179"/>
      <c r="H363" s="179"/>
    </row>
    <row r="364" spans="1:8" ht="15.75">
      <c r="A364" s="329"/>
      <c r="D364" s="215"/>
      <c r="E364" s="216"/>
      <c r="F364" s="217"/>
      <c r="G364" s="179"/>
      <c r="H364" s="179"/>
    </row>
    <row r="365" spans="1:8" ht="15.75">
      <c r="A365" s="329"/>
      <c r="D365" s="215"/>
      <c r="E365" s="216"/>
      <c r="F365" s="217"/>
      <c r="G365" s="179"/>
      <c r="H365" s="179"/>
    </row>
    <row r="366" spans="1:8" ht="15.75">
      <c r="A366" s="329"/>
      <c r="D366" s="215"/>
      <c r="E366" s="216"/>
      <c r="F366" s="217"/>
      <c r="G366" s="179"/>
      <c r="H366" s="179"/>
    </row>
    <row r="367" spans="1:8" ht="15.75">
      <c r="A367" s="329"/>
      <c r="D367" s="215"/>
      <c r="E367" s="216"/>
      <c r="F367" s="217"/>
      <c r="G367" s="179"/>
      <c r="H367" s="179"/>
    </row>
    <row r="368" spans="1:8" ht="15.75">
      <c r="A368" s="329"/>
      <c r="D368" s="215"/>
      <c r="E368" s="216"/>
      <c r="F368" s="217"/>
      <c r="G368" s="179"/>
      <c r="H368" s="179"/>
    </row>
    <row r="369" spans="1:8" ht="15.75">
      <c r="A369" s="329"/>
      <c r="D369" s="215"/>
      <c r="E369" s="216"/>
      <c r="F369" s="217"/>
      <c r="G369" s="179"/>
      <c r="H369" s="179"/>
    </row>
    <row r="370" spans="1:8" ht="15.75">
      <c r="A370" s="329"/>
      <c r="D370" s="215"/>
      <c r="E370" s="216"/>
      <c r="F370" s="217"/>
      <c r="G370" s="179"/>
      <c r="H370" s="179"/>
    </row>
    <row r="371" spans="1:8" ht="15.75">
      <c r="A371" s="329"/>
      <c r="D371" s="215"/>
      <c r="E371" s="216"/>
      <c r="F371" s="217"/>
      <c r="G371" s="179"/>
      <c r="H371" s="179"/>
    </row>
    <row r="372" spans="1:8" ht="15.75">
      <c r="A372" s="329"/>
      <c r="D372" s="215"/>
      <c r="E372" s="216"/>
      <c r="F372" s="217"/>
      <c r="G372" s="179"/>
      <c r="H372" s="179"/>
    </row>
    <row r="373" spans="1:8" ht="15.75">
      <c r="A373" s="329"/>
      <c r="D373" s="215"/>
      <c r="E373" s="216"/>
      <c r="F373" s="217"/>
      <c r="G373" s="179"/>
      <c r="H373" s="179"/>
    </row>
    <row r="374" spans="1:8" ht="15.75">
      <c r="A374" s="329"/>
      <c r="D374" s="215"/>
      <c r="E374" s="216"/>
      <c r="F374" s="217"/>
      <c r="G374" s="179"/>
      <c r="H374" s="179"/>
    </row>
    <row r="375" spans="1:8" ht="15.75">
      <c r="A375" s="329"/>
      <c r="D375" s="215"/>
      <c r="E375" s="216"/>
      <c r="F375" s="217"/>
      <c r="G375" s="179"/>
      <c r="H375" s="179"/>
    </row>
    <row r="376" spans="1:8" ht="15.75">
      <c r="A376" s="329"/>
      <c r="D376" s="215"/>
      <c r="E376" s="216"/>
      <c r="F376" s="217"/>
      <c r="G376" s="179"/>
      <c r="H376" s="179"/>
    </row>
    <row r="377" spans="1:8" ht="15.75">
      <c r="A377" s="329"/>
      <c r="D377" s="215"/>
      <c r="E377" s="216"/>
      <c r="F377" s="217"/>
      <c r="G377" s="179"/>
      <c r="H377" s="179"/>
    </row>
    <row r="378" spans="1:8" ht="15.75">
      <c r="A378" s="329"/>
      <c r="D378" s="215"/>
      <c r="E378" s="216"/>
      <c r="F378" s="217"/>
      <c r="G378" s="179"/>
      <c r="H378" s="179"/>
    </row>
    <row r="379" spans="1:8" ht="15.75">
      <c r="A379" s="329"/>
      <c r="D379" s="215"/>
      <c r="E379" s="216"/>
      <c r="F379" s="217"/>
      <c r="G379" s="179"/>
      <c r="H379" s="179"/>
    </row>
    <row r="380" spans="1:8" ht="15.75">
      <c r="A380" s="329"/>
      <c r="D380" s="215"/>
      <c r="E380" s="216"/>
      <c r="F380" s="217"/>
      <c r="G380" s="179"/>
      <c r="H380" s="179"/>
    </row>
    <row r="381" spans="1:8" ht="15.75">
      <c r="A381" s="329"/>
      <c r="D381" s="215"/>
      <c r="E381" s="216"/>
      <c r="F381" s="217"/>
      <c r="G381" s="179"/>
      <c r="H381" s="179"/>
    </row>
    <row r="382" spans="1:8" ht="15.75">
      <c r="A382" s="329"/>
      <c r="D382" s="215"/>
      <c r="E382" s="216"/>
      <c r="F382" s="217"/>
      <c r="G382" s="179"/>
      <c r="H382" s="179"/>
    </row>
    <row r="383" spans="1:8" ht="15.75">
      <c r="A383" s="329"/>
      <c r="D383" s="215"/>
      <c r="E383" s="216"/>
      <c r="F383" s="217"/>
      <c r="G383" s="179"/>
      <c r="H383" s="179"/>
    </row>
    <row r="384" spans="1:8" ht="15.75">
      <c r="A384" s="329"/>
      <c r="D384" s="215"/>
      <c r="E384" s="216"/>
      <c r="F384" s="217"/>
      <c r="G384" s="179"/>
      <c r="H384" s="179"/>
    </row>
    <row r="385" spans="1:8" ht="15.75">
      <c r="A385" s="329"/>
      <c r="D385" s="215"/>
      <c r="E385" s="216"/>
      <c r="F385" s="217"/>
      <c r="G385" s="179"/>
      <c r="H385" s="179"/>
    </row>
    <row r="386" spans="1:8" ht="15.75">
      <c r="A386" s="329"/>
      <c r="D386" s="215"/>
      <c r="E386" s="216"/>
      <c r="F386" s="217"/>
      <c r="G386" s="179"/>
      <c r="H386" s="179"/>
    </row>
    <row r="387" spans="1:8" ht="15.75">
      <c r="A387" s="329"/>
      <c r="D387" s="215"/>
      <c r="E387" s="216"/>
      <c r="F387" s="217"/>
      <c r="G387" s="179"/>
      <c r="H387" s="179"/>
    </row>
    <row r="388" spans="1:8" ht="15.75">
      <c r="A388" s="329"/>
      <c r="D388" s="215"/>
      <c r="E388" s="216"/>
      <c r="F388" s="217"/>
      <c r="G388" s="179"/>
      <c r="H388" s="179"/>
    </row>
    <row r="389" spans="1:8" ht="15.75">
      <c r="A389" s="329"/>
      <c r="D389" s="215"/>
      <c r="E389" s="216"/>
      <c r="F389" s="217"/>
      <c r="G389" s="179"/>
      <c r="H389" s="179"/>
    </row>
    <row r="390" spans="1:8" ht="15.75">
      <c r="A390" s="329"/>
      <c r="D390" s="215"/>
      <c r="E390" s="216"/>
      <c r="F390" s="217"/>
      <c r="G390" s="179"/>
      <c r="H390" s="179"/>
    </row>
    <row r="391" spans="1:8" ht="15.75">
      <c r="A391" s="329"/>
      <c r="D391" s="215"/>
      <c r="E391" s="216"/>
      <c r="F391" s="217"/>
      <c r="G391" s="179"/>
      <c r="H391" s="179"/>
    </row>
    <row r="392" spans="1:8" ht="15.75">
      <c r="A392" s="329"/>
      <c r="D392" s="215"/>
      <c r="E392" s="216"/>
      <c r="F392" s="217"/>
      <c r="G392" s="179"/>
      <c r="H392" s="179"/>
    </row>
    <row r="393" spans="1:8" ht="15.75">
      <c r="A393" s="329"/>
      <c r="D393" s="215"/>
      <c r="E393" s="216"/>
      <c r="F393" s="217"/>
      <c r="G393" s="179"/>
      <c r="H393" s="179"/>
    </row>
    <row r="394" spans="1:8" ht="15.75">
      <c r="A394" s="329"/>
      <c r="D394" s="215"/>
      <c r="E394" s="216"/>
      <c r="F394" s="217"/>
      <c r="G394" s="179"/>
      <c r="H394" s="179"/>
    </row>
    <row r="395" spans="1:8" ht="15.75">
      <c r="A395" s="329"/>
      <c r="D395" s="215"/>
      <c r="E395" s="216"/>
      <c r="F395" s="217"/>
      <c r="G395" s="179"/>
      <c r="H395" s="179"/>
    </row>
    <row r="396" spans="1:8" ht="15.75">
      <c r="A396" s="329"/>
      <c r="D396" s="215"/>
      <c r="E396" s="216"/>
      <c r="F396" s="217"/>
      <c r="G396" s="179"/>
      <c r="H396" s="179"/>
    </row>
    <row r="397" spans="1:8" ht="15.75">
      <c r="A397" s="329"/>
      <c r="D397" s="215"/>
      <c r="E397" s="216"/>
      <c r="F397" s="217"/>
      <c r="G397" s="179"/>
      <c r="H397" s="179"/>
    </row>
    <row r="398" spans="1:8" ht="15.75">
      <c r="A398" s="329"/>
      <c r="D398" s="215"/>
      <c r="E398" s="216"/>
      <c r="F398" s="217"/>
      <c r="G398" s="179"/>
      <c r="H398" s="179"/>
    </row>
    <row r="399" spans="1:8" ht="15.75">
      <c r="A399" s="329"/>
      <c r="D399" s="215"/>
      <c r="E399" s="216"/>
      <c r="F399" s="217"/>
      <c r="G399" s="179"/>
      <c r="H399" s="179"/>
    </row>
    <row r="400" spans="1:8" ht="15.75">
      <c r="A400" s="329"/>
      <c r="D400" s="215"/>
      <c r="E400" s="216"/>
      <c r="F400" s="217"/>
      <c r="G400" s="179"/>
      <c r="H400" s="179"/>
    </row>
    <row r="401" spans="1:8" ht="15.75">
      <c r="A401" s="329"/>
      <c r="D401" s="215"/>
      <c r="E401" s="216"/>
      <c r="F401" s="217"/>
      <c r="G401" s="179"/>
      <c r="H401" s="179"/>
    </row>
    <row r="402" spans="1:8" ht="15.75">
      <c r="A402" s="329"/>
      <c r="D402" s="215"/>
      <c r="E402" s="216"/>
      <c r="F402" s="217"/>
      <c r="G402" s="179"/>
      <c r="H402" s="179"/>
    </row>
    <row r="403" spans="1:8" ht="15.75">
      <c r="A403" s="329"/>
      <c r="D403" s="215"/>
      <c r="E403" s="216"/>
      <c r="F403" s="217"/>
      <c r="G403" s="179"/>
      <c r="H403" s="179"/>
    </row>
    <row r="404" spans="1:8" ht="15.75">
      <c r="A404" s="329"/>
      <c r="D404" s="215"/>
      <c r="E404" s="216"/>
      <c r="F404" s="217"/>
      <c r="G404" s="179"/>
      <c r="H404" s="179"/>
    </row>
    <row r="405" spans="1:8" ht="15.75">
      <c r="A405" s="329"/>
      <c r="D405" s="215"/>
      <c r="E405" s="216"/>
      <c r="F405" s="217"/>
      <c r="G405" s="179"/>
      <c r="H405" s="179"/>
    </row>
    <row r="406" spans="1:8" ht="15.75">
      <c r="A406" s="329"/>
      <c r="D406" s="215"/>
      <c r="E406" s="216"/>
      <c r="F406" s="217"/>
      <c r="G406" s="179"/>
      <c r="H406" s="179"/>
    </row>
    <row r="407" spans="1:8" ht="15.75">
      <c r="A407" s="329"/>
      <c r="D407" s="215"/>
      <c r="E407" s="216"/>
      <c r="F407" s="217"/>
      <c r="G407" s="179"/>
      <c r="H407" s="179"/>
    </row>
    <row r="408" spans="1:8" ht="15.75">
      <c r="A408" s="329"/>
      <c r="D408" s="215"/>
      <c r="E408" s="216"/>
      <c r="F408" s="217"/>
      <c r="G408" s="179"/>
      <c r="H408" s="179"/>
    </row>
    <row r="409" spans="1:8" ht="15.75">
      <c r="A409" s="329"/>
      <c r="D409" s="215"/>
      <c r="E409" s="216"/>
      <c r="F409" s="217"/>
      <c r="G409" s="179"/>
      <c r="H409" s="179"/>
    </row>
    <row r="410" spans="1:8" ht="15.75">
      <c r="A410" s="329"/>
      <c r="D410" s="215"/>
      <c r="E410" s="216"/>
      <c r="F410" s="217"/>
      <c r="G410" s="179"/>
      <c r="H410" s="179"/>
    </row>
    <row r="411" spans="1:8" ht="15.75">
      <c r="A411" s="329"/>
      <c r="D411" s="215"/>
      <c r="E411" s="216"/>
      <c r="F411" s="217"/>
      <c r="G411" s="179"/>
      <c r="H411" s="179"/>
    </row>
    <row r="412" spans="1:8" ht="15.75">
      <c r="A412" s="329"/>
      <c r="D412" s="215"/>
      <c r="E412" s="216"/>
      <c r="F412" s="217"/>
      <c r="G412" s="179"/>
      <c r="H412" s="179"/>
    </row>
    <row r="413" spans="1:8" ht="15.75">
      <c r="A413" s="329"/>
      <c r="D413" s="215"/>
      <c r="E413" s="216"/>
      <c r="F413" s="217"/>
      <c r="G413" s="179"/>
      <c r="H413" s="179"/>
    </row>
    <row r="414" spans="1:8" ht="15.75">
      <c r="A414" s="329"/>
      <c r="D414" s="215"/>
      <c r="E414" s="216"/>
      <c r="F414" s="217"/>
      <c r="G414" s="179"/>
      <c r="H414" s="179"/>
    </row>
    <row r="415" spans="1:8" ht="15.75">
      <c r="A415" s="329"/>
      <c r="D415" s="215"/>
      <c r="E415" s="216"/>
      <c r="F415" s="217"/>
      <c r="G415" s="179"/>
      <c r="H415" s="179"/>
    </row>
    <row r="416" spans="1:8" ht="15.75">
      <c r="A416" s="329"/>
      <c r="D416" s="215"/>
      <c r="E416" s="216"/>
      <c r="F416" s="217"/>
      <c r="G416" s="179"/>
      <c r="H416" s="179"/>
    </row>
    <row r="417" spans="1:8" ht="15.75">
      <c r="A417" s="329"/>
      <c r="D417" s="215"/>
      <c r="E417" s="216"/>
      <c r="F417" s="217"/>
      <c r="G417" s="179"/>
      <c r="H417" s="179"/>
    </row>
    <row r="418" spans="1:8" ht="15.75">
      <c r="A418" s="329"/>
      <c r="D418" s="215"/>
      <c r="E418" s="216"/>
      <c r="F418" s="217"/>
      <c r="G418" s="179"/>
      <c r="H418" s="179"/>
    </row>
    <row r="419" spans="1:8" ht="15.75">
      <c r="A419" s="329"/>
      <c r="D419" s="215"/>
      <c r="E419" s="216"/>
      <c r="F419" s="217"/>
      <c r="G419" s="179"/>
      <c r="H419" s="179"/>
    </row>
    <row r="420" spans="1:8" ht="15.75">
      <c r="A420" s="329"/>
      <c r="D420" s="215"/>
      <c r="E420" s="216"/>
      <c r="F420" s="217"/>
      <c r="G420" s="179"/>
      <c r="H420" s="179"/>
    </row>
    <row r="421" spans="1:8" ht="15.75">
      <c r="A421" s="329"/>
      <c r="D421" s="215"/>
      <c r="E421" s="216"/>
      <c r="F421" s="217"/>
      <c r="G421" s="179"/>
      <c r="H421" s="179"/>
    </row>
    <row r="422" spans="1:8" ht="15.75">
      <c r="A422" s="329"/>
      <c r="D422" s="215"/>
      <c r="E422" s="216"/>
      <c r="F422" s="217"/>
      <c r="G422" s="179"/>
      <c r="H422" s="179"/>
    </row>
    <row r="423" spans="1:8" ht="15.75">
      <c r="A423" s="329"/>
      <c r="D423" s="215"/>
      <c r="E423" s="216"/>
      <c r="F423" s="217"/>
      <c r="G423" s="179"/>
      <c r="H423" s="179"/>
    </row>
    <row r="424" spans="1:8" ht="15.75">
      <c r="A424" s="329"/>
      <c r="D424" s="215"/>
      <c r="E424" s="216"/>
      <c r="F424" s="217"/>
      <c r="G424" s="179"/>
      <c r="H424" s="179"/>
    </row>
    <row r="425" spans="1:8" ht="15.75">
      <c r="A425" s="329"/>
      <c r="D425" s="215"/>
      <c r="E425" s="216"/>
      <c r="F425" s="217"/>
      <c r="G425" s="179"/>
      <c r="H425" s="179"/>
    </row>
    <row r="426" spans="1:8" ht="15.75">
      <c r="A426" s="329"/>
      <c r="D426" s="215"/>
      <c r="E426" s="216"/>
      <c r="F426" s="217"/>
      <c r="G426" s="179"/>
      <c r="H426" s="179"/>
    </row>
    <row r="427" spans="1:8" ht="15.75">
      <c r="A427" s="329"/>
      <c r="D427" s="215"/>
      <c r="E427" s="216"/>
      <c r="F427" s="217"/>
      <c r="G427" s="179"/>
      <c r="H427" s="179"/>
    </row>
    <row r="428" spans="1:8" ht="15.75">
      <c r="A428" s="329"/>
      <c r="D428" s="215"/>
      <c r="E428" s="216"/>
      <c r="F428" s="217"/>
      <c r="G428" s="179"/>
      <c r="H428" s="179"/>
    </row>
    <row r="429" spans="1:8" ht="15.75">
      <c r="A429" s="329"/>
      <c r="D429" s="215"/>
      <c r="E429" s="216"/>
      <c r="F429" s="217"/>
      <c r="G429" s="179"/>
      <c r="H429" s="179"/>
    </row>
    <row r="430" spans="1:8" ht="15.75">
      <c r="A430" s="329"/>
      <c r="D430" s="215"/>
      <c r="E430" s="216"/>
      <c r="F430" s="217"/>
      <c r="G430" s="179"/>
      <c r="H430" s="179"/>
    </row>
    <row r="431" spans="1:8" ht="15.75">
      <c r="A431" s="329"/>
      <c r="D431" s="215"/>
      <c r="E431" s="216"/>
      <c r="F431" s="217"/>
      <c r="G431" s="179"/>
      <c r="H431" s="179"/>
    </row>
    <row r="432" spans="1:8" ht="15.75">
      <c r="A432" s="329"/>
      <c r="D432" s="215"/>
      <c r="E432" s="216"/>
      <c r="F432" s="217"/>
      <c r="G432" s="179"/>
      <c r="H432" s="179"/>
    </row>
    <row r="433" spans="1:8" ht="15.75">
      <c r="A433" s="329"/>
      <c r="D433" s="215"/>
      <c r="E433" s="216"/>
      <c r="F433" s="217"/>
      <c r="G433" s="179"/>
      <c r="H433" s="179"/>
    </row>
    <row r="434" spans="1:8" ht="15.75">
      <c r="A434" s="329"/>
      <c r="D434" s="215"/>
      <c r="E434" s="216"/>
      <c r="F434" s="217"/>
      <c r="G434" s="179"/>
      <c r="H434" s="179"/>
    </row>
    <row r="435" spans="1:8" ht="15.75">
      <c r="A435" s="329"/>
      <c r="D435" s="215"/>
      <c r="E435" s="216"/>
      <c r="F435" s="217"/>
      <c r="G435" s="179"/>
      <c r="H435" s="179"/>
    </row>
    <row r="436" spans="1:8" ht="15.75">
      <c r="A436" s="329"/>
      <c r="D436" s="215"/>
      <c r="E436" s="216"/>
      <c r="F436" s="217"/>
      <c r="G436" s="179"/>
      <c r="H436" s="179"/>
    </row>
    <row r="437" spans="1:8" ht="15.75">
      <c r="A437" s="329"/>
      <c r="D437" s="215"/>
      <c r="E437" s="216"/>
      <c r="F437" s="217"/>
      <c r="G437" s="179"/>
      <c r="H437" s="179"/>
    </row>
    <row r="438" spans="1:8" ht="15.75">
      <c r="A438" s="329"/>
      <c r="D438" s="215"/>
      <c r="E438" s="216"/>
      <c r="F438" s="217"/>
      <c r="G438" s="179"/>
      <c r="H438" s="179"/>
    </row>
    <row r="439" spans="1:8" ht="15.75">
      <c r="A439" s="329"/>
      <c r="D439" s="215"/>
      <c r="E439" s="216"/>
      <c r="F439" s="217"/>
      <c r="G439" s="179"/>
      <c r="H439" s="179"/>
    </row>
    <row r="440" spans="1:8" ht="15.75">
      <c r="A440" s="329"/>
      <c r="D440" s="215"/>
      <c r="E440" s="216"/>
      <c r="F440" s="217"/>
      <c r="G440" s="179"/>
      <c r="H440" s="179"/>
    </row>
    <row r="441" spans="1:8" ht="15.75">
      <c r="A441" s="329"/>
      <c r="D441" s="215"/>
      <c r="E441" s="216"/>
      <c r="F441" s="217"/>
      <c r="G441" s="179"/>
      <c r="H441" s="179"/>
    </row>
    <row r="442" spans="1:8" ht="15.75">
      <c r="A442" s="329"/>
      <c r="D442" s="215"/>
      <c r="E442" s="216"/>
      <c r="F442" s="217"/>
      <c r="G442" s="179"/>
      <c r="H442" s="179"/>
    </row>
    <row r="443" spans="1:8" ht="15.75">
      <c r="A443" s="329"/>
      <c r="D443" s="215"/>
      <c r="E443" s="216"/>
      <c r="F443" s="217"/>
      <c r="G443" s="179"/>
      <c r="H443" s="179"/>
    </row>
    <row r="444" spans="1:8" ht="15.75">
      <c r="A444" s="329"/>
      <c r="D444" s="215"/>
      <c r="E444" s="216"/>
      <c r="F444" s="217"/>
      <c r="G444" s="179"/>
      <c r="H444" s="179"/>
    </row>
    <row r="445" spans="1:8" ht="15.75">
      <c r="A445" s="329"/>
      <c r="D445" s="215"/>
      <c r="E445" s="216"/>
      <c r="F445" s="217"/>
      <c r="G445" s="179"/>
      <c r="H445" s="179"/>
    </row>
    <row r="446" spans="1:8" ht="15.75">
      <c r="A446" s="329"/>
      <c r="D446" s="215"/>
      <c r="E446" s="216"/>
      <c r="F446" s="217"/>
      <c r="G446" s="179"/>
      <c r="H446" s="179"/>
    </row>
    <row r="447" spans="1:8" ht="15.75">
      <c r="A447" s="329"/>
      <c r="D447" s="215"/>
      <c r="E447" s="216"/>
      <c r="F447" s="217"/>
      <c r="G447" s="179"/>
      <c r="H447" s="179"/>
    </row>
    <row r="448" spans="1:8" ht="15.75">
      <c r="A448" s="329"/>
      <c r="D448" s="215"/>
      <c r="E448" s="216"/>
      <c r="F448" s="217"/>
      <c r="G448" s="179"/>
      <c r="H448" s="179"/>
    </row>
    <row r="449" spans="1:8" ht="15.75">
      <c r="A449" s="329"/>
      <c r="D449" s="215"/>
      <c r="E449" s="216"/>
      <c r="F449" s="217"/>
      <c r="G449" s="179"/>
      <c r="H449" s="179"/>
    </row>
    <row r="450" spans="1:8" ht="15.75">
      <c r="A450" s="329"/>
      <c r="D450" s="215"/>
      <c r="E450" s="216"/>
      <c r="F450" s="217"/>
      <c r="G450" s="179"/>
      <c r="H450" s="179"/>
    </row>
    <row r="451" spans="1:8" ht="15.75">
      <c r="A451" s="329"/>
      <c r="D451" s="215"/>
      <c r="E451" s="216"/>
      <c r="F451" s="217"/>
      <c r="G451" s="179"/>
      <c r="H451" s="179"/>
    </row>
    <row r="452" spans="1:8" ht="15.75">
      <c r="A452" s="329"/>
      <c r="D452" s="215"/>
      <c r="E452" s="216"/>
      <c r="F452" s="217"/>
      <c r="G452" s="179"/>
      <c r="H452" s="179"/>
    </row>
    <row r="453" spans="1:8" ht="15.75">
      <c r="A453" s="329"/>
      <c r="D453" s="215"/>
      <c r="E453" s="216"/>
      <c r="F453" s="217"/>
      <c r="G453" s="179"/>
      <c r="H453" s="179"/>
    </row>
    <row r="454" spans="1:8" ht="15.75">
      <c r="A454" s="329"/>
      <c r="D454" s="215"/>
      <c r="E454" s="216"/>
      <c r="F454" s="217"/>
      <c r="G454" s="179"/>
      <c r="H454" s="179"/>
    </row>
    <row r="455" spans="1:8" ht="15.75">
      <c r="A455" s="329"/>
      <c r="D455" s="215"/>
      <c r="E455" s="216"/>
      <c r="F455" s="217"/>
      <c r="G455" s="179"/>
      <c r="H455" s="179"/>
    </row>
    <row r="456" spans="1:8" ht="15.75">
      <c r="A456" s="329"/>
      <c r="D456" s="215"/>
      <c r="E456" s="216"/>
      <c r="F456" s="217"/>
      <c r="G456" s="179"/>
      <c r="H456" s="179"/>
    </row>
    <row r="457" spans="1:8" ht="15.75">
      <c r="A457" s="329"/>
      <c r="D457" s="215"/>
      <c r="E457" s="216"/>
      <c r="F457" s="217"/>
      <c r="G457" s="179"/>
      <c r="H457" s="179"/>
    </row>
    <row r="458" spans="1:8" ht="15.75">
      <c r="A458" s="329"/>
      <c r="D458" s="215"/>
      <c r="E458" s="216"/>
      <c r="F458" s="217"/>
      <c r="G458" s="179"/>
      <c r="H458" s="179"/>
    </row>
    <row r="459" spans="1:8" ht="15.75">
      <c r="A459" s="329"/>
      <c r="D459" s="215"/>
      <c r="E459" s="216"/>
      <c r="F459" s="217"/>
      <c r="G459" s="179"/>
      <c r="H459" s="179"/>
    </row>
    <row r="460" spans="1:8" ht="15.75">
      <c r="A460" s="329"/>
      <c r="D460" s="215"/>
      <c r="E460" s="216"/>
      <c r="F460" s="217"/>
      <c r="G460" s="179"/>
      <c r="H460" s="179"/>
    </row>
    <row r="461" spans="1:8" ht="15.75">
      <c r="A461" s="329"/>
      <c r="D461" s="215"/>
      <c r="E461" s="216"/>
      <c r="F461" s="217"/>
      <c r="G461" s="179"/>
      <c r="H461" s="179"/>
    </row>
    <row r="462" spans="1:8" ht="15.75">
      <c r="A462" s="329"/>
      <c r="D462" s="215"/>
      <c r="E462" s="216"/>
      <c r="F462" s="217"/>
      <c r="G462" s="179"/>
      <c r="H462" s="179"/>
    </row>
    <row r="463" spans="1:8" ht="15.75">
      <c r="A463" s="329"/>
      <c r="D463" s="215"/>
      <c r="E463" s="216"/>
      <c r="F463" s="217"/>
      <c r="G463" s="179"/>
      <c r="H463" s="179"/>
    </row>
    <row r="464" spans="1:8" ht="15.75">
      <c r="A464" s="329"/>
      <c r="D464" s="215"/>
      <c r="E464" s="216"/>
      <c r="F464" s="217"/>
      <c r="G464" s="179"/>
      <c r="H464" s="179"/>
    </row>
    <row r="465" spans="1:8" ht="15.75">
      <c r="A465" s="329"/>
      <c r="D465" s="215"/>
      <c r="E465" s="216"/>
      <c r="F465" s="217"/>
      <c r="G465" s="179"/>
      <c r="H465" s="179"/>
    </row>
    <row r="466" spans="1:8" ht="15.75">
      <c r="A466" s="329"/>
      <c r="D466" s="215"/>
      <c r="E466" s="216"/>
      <c r="F466" s="217"/>
      <c r="G466" s="179"/>
      <c r="H466" s="179"/>
    </row>
    <row r="467" spans="1:8" ht="15.75">
      <c r="A467" s="329"/>
      <c r="D467" s="215"/>
      <c r="E467" s="216"/>
      <c r="F467" s="217"/>
      <c r="G467" s="179"/>
      <c r="H467" s="179"/>
    </row>
    <row r="468" spans="1:8" ht="15.75">
      <c r="A468" s="329"/>
      <c r="D468" s="215"/>
      <c r="E468" s="216"/>
      <c r="F468" s="217"/>
      <c r="G468" s="179"/>
      <c r="H468" s="179"/>
    </row>
    <row r="469" spans="1:8" ht="15.75">
      <c r="A469" s="329"/>
      <c r="D469" s="215"/>
      <c r="E469" s="216"/>
      <c r="F469" s="217"/>
      <c r="G469" s="179"/>
      <c r="H469" s="179"/>
    </row>
    <row r="470" spans="1:8" ht="15.75">
      <c r="A470" s="329"/>
      <c r="D470" s="215"/>
      <c r="E470" s="216"/>
      <c r="F470" s="217"/>
      <c r="G470" s="179"/>
      <c r="H470" s="179"/>
    </row>
    <row r="471" spans="1:8" ht="15.75">
      <c r="A471" s="329"/>
      <c r="D471" s="215"/>
      <c r="E471" s="216"/>
      <c r="F471" s="217"/>
      <c r="G471" s="179"/>
      <c r="H471" s="179"/>
    </row>
    <row r="472" spans="1:8" ht="15.75">
      <c r="A472" s="329"/>
      <c r="D472" s="215"/>
      <c r="E472" s="216"/>
      <c r="F472" s="217"/>
      <c r="G472" s="179"/>
      <c r="H472" s="179"/>
    </row>
    <row r="473" spans="1:8" ht="15.75">
      <c r="A473" s="329"/>
      <c r="D473" s="215"/>
      <c r="E473" s="216"/>
      <c r="F473" s="217"/>
      <c r="G473" s="179"/>
      <c r="H473" s="179"/>
    </row>
    <row r="474" spans="1:8" ht="15.75">
      <c r="A474" s="329"/>
      <c r="D474" s="215"/>
      <c r="E474" s="216"/>
      <c r="F474" s="217"/>
      <c r="G474" s="179"/>
      <c r="H474" s="179"/>
    </row>
    <row r="475" spans="1:8" ht="15.75">
      <c r="A475" s="329"/>
      <c r="D475" s="215"/>
      <c r="E475" s="216"/>
      <c r="F475" s="217"/>
      <c r="G475" s="179"/>
      <c r="H475" s="179"/>
    </row>
    <row r="476" spans="1:8" ht="15.75">
      <c r="A476" s="329"/>
      <c r="D476" s="215"/>
      <c r="E476" s="216"/>
      <c r="F476" s="217"/>
      <c r="G476" s="179"/>
      <c r="H476" s="179"/>
    </row>
    <row r="477" spans="1:8" ht="15.75">
      <c r="A477" s="329"/>
      <c r="D477" s="215"/>
      <c r="E477" s="216"/>
      <c r="F477" s="217"/>
      <c r="G477" s="179"/>
      <c r="H477" s="179"/>
    </row>
    <row r="478" spans="1:8" ht="15.75">
      <c r="A478" s="329"/>
      <c r="D478" s="215"/>
      <c r="E478" s="216"/>
      <c r="F478" s="217"/>
      <c r="G478" s="179"/>
      <c r="H478" s="179"/>
    </row>
    <row r="479" spans="1:8" ht="15.75">
      <c r="A479" s="329"/>
      <c r="D479" s="215"/>
      <c r="E479" s="216"/>
      <c r="F479" s="217"/>
      <c r="G479" s="179"/>
      <c r="H479" s="179"/>
    </row>
    <row r="480" spans="1:8" ht="15.75">
      <c r="A480" s="329"/>
      <c r="D480" s="215"/>
      <c r="E480" s="216"/>
      <c r="F480" s="217"/>
      <c r="G480" s="179"/>
      <c r="H480" s="179"/>
    </row>
    <row r="481" spans="1:8" ht="15.75">
      <c r="A481" s="329"/>
      <c r="D481" s="215"/>
      <c r="E481" s="216"/>
      <c r="F481" s="217"/>
      <c r="G481" s="179"/>
      <c r="H481" s="179"/>
    </row>
    <row r="482" spans="1:8" ht="15.75">
      <c r="A482" s="329"/>
      <c r="D482" s="215"/>
      <c r="E482" s="216"/>
      <c r="F482" s="217"/>
      <c r="G482" s="179"/>
      <c r="H482" s="179"/>
    </row>
    <row r="483" spans="1:8" ht="15.75">
      <c r="A483" s="329"/>
      <c r="D483" s="215"/>
      <c r="E483" s="216"/>
      <c r="F483" s="217"/>
      <c r="G483" s="179"/>
      <c r="H483" s="179"/>
    </row>
    <row r="484" spans="1:8" ht="15.75">
      <c r="A484" s="329"/>
      <c r="D484" s="215"/>
      <c r="E484" s="216"/>
      <c r="F484" s="217"/>
      <c r="G484" s="179"/>
      <c r="H484" s="179"/>
    </row>
    <row r="485" spans="1:8" ht="15.75">
      <c r="A485" s="329"/>
      <c r="D485" s="215"/>
      <c r="E485" s="216"/>
      <c r="F485" s="217"/>
      <c r="G485" s="179"/>
      <c r="H485" s="179"/>
    </row>
    <row r="486" spans="1:8" ht="15.75">
      <c r="A486" s="329"/>
      <c r="D486" s="215"/>
      <c r="E486" s="216"/>
      <c r="F486" s="217"/>
      <c r="G486" s="179"/>
      <c r="H486" s="179"/>
    </row>
    <row r="487" spans="1:8" ht="15.75">
      <c r="A487" s="329"/>
      <c r="D487" s="215"/>
      <c r="E487" s="216"/>
      <c r="F487" s="217"/>
      <c r="G487" s="179"/>
      <c r="H487" s="179"/>
    </row>
    <row r="488" spans="1:8" ht="15.75">
      <c r="A488" s="329"/>
      <c r="D488" s="215"/>
      <c r="E488" s="216"/>
      <c r="F488" s="217"/>
      <c r="G488" s="179"/>
      <c r="H488" s="179"/>
    </row>
    <row r="489" spans="1:8" ht="15.75">
      <c r="A489" s="329"/>
      <c r="D489" s="215"/>
      <c r="E489" s="216"/>
      <c r="F489" s="217"/>
      <c r="G489" s="179"/>
      <c r="H489" s="179"/>
    </row>
    <row r="490" spans="1:8" ht="15.75">
      <c r="A490" s="329"/>
      <c r="D490" s="215"/>
      <c r="E490" s="216"/>
      <c r="F490" s="217"/>
      <c r="G490" s="179"/>
      <c r="H490" s="179"/>
    </row>
    <row r="491" spans="1:8" ht="15.75">
      <c r="A491" s="329"/>
      <c r="D491" s="215"/>
      <c r="E491" s="216"/>
      <c r="F491" s="217"/>
      <c r="G491" s="179"/>
      <c r="H491" s="179"/>
    </row>
    <row r="492" spans="1:8" ht="15.75">
      <c r="A492" s="329"/>
      <c r="D492" s="215"/>
      <c r="E492" s="216"/>
      <c r="F492" s="217"/>
      <c r="G492" s="179"/>
      <c r="H492" s="179"/>
    </row>
    <row r="493" spans="1:8" ht="15.75">
      <c r="A493" s="329"/>
      <c r="D493" s="215"/>
      <c r="E493" s="216"/>
      <c r="F493" s="217"/>
      <c r="G493" s="179"/>
      <c r="H493" s="179"/>
    </row>
    <row r="494" spans="1:8" ht="15.75">
      <c r="A494" s="329"/>
      <c r="D494" s="215"/>
      <c r="E494" s="216"/>
      <c r="F494" s="217"/>
      <c r="G494" s="179"/>
      <c r="H494" s="179"/>
    </row>
    <row r="495" spans="1:8" ht="15.75">
      <c r="A495" s="329"/>
      <c r="D495" s="215"/>
      <c r="E495" s="216"/>
      <c r="F495" s="217"/>
      <c r="G495" s="179"/>
      <c r="H495" s="179"/>
    </row>
    <row r="496" spans="1:8" ht="15.75">
      <c r="A496" s="329"/>
      <c r="D496" s="215"/>
      <c r="E496" s="216"/>
      <c r="F496" s="217"/>
      <c r="G496" s="179"/>
      <c r="H496" s="179"/>
    </row>
    <row r="497" spans="1:8" ht="15.75">
      <c r="A497" s="329"/>
      <c r="D497" s="215"/>
      <c r="E497" s="216"/>
      <c r="F497" s="217"/>
      <c r="G497" s="179"/>
      <c r="H497" s="179"/>
    </row>
    <row r="498" spans="1:8" ht="15.75">
      <c r="A498" s="329"/>
      <c r="D498" s="215"/>
      <c r="E498" s="216"/>
      <c r="F498" s="217"/>
      <c r="G498" s="179"/>
      <c r="H498" s="179"/>
    </row>
    <row r="499" spans="1:8" ht="15.75">
      <c r="A499" s="329"/>
      <c r="D499" s="215"/>
      <c r="E499" s="216"/>
      <c r="F499" s="217"/>
      <c r="G499" s="179"/>
      <c r="H499" s="179"/>
    </row>
    <row r="500" spans="1:8" ht="15.75">
      <c r="A500" s="329"/>
      <c r="D500" s="215"/>
      <c r="E500" s="216"/>
      <c r="F500" s="217"/>
      <c r="G500" s="179"/>
      <c r="H500" s="179"/>
    </row>
    <row r="501" spans="1:8" ht="15.75">
      <c r="A501" s="329"/>
      <c r="D501" s="215"/>
      <c r="E501" s="216"/>
      <c r="F501" s="217"/>
      <c r="G501" s="179"/>
      <c r="H501" s="179"/>
    </row>
    <row r="502" spans="1:8" ht="15.75">
      <c r="A502" s="329"/>
      <c r="D502" s="215"/>
      <c r="E502" s="216"/>
      <c r="F502" s="217"/>
      <c r="G502" s="179"/>
      <c r="H502" s="179"/>
    </row>
    <row r="503" spans="1:8" ht="15.75">
      <c r="A503" s="329"/>
      <c r="D503" s="215"/>
      <c r="E503" s="216"/>
      <c r="F503" s="217"/>
      <c r="G503" s="179"/>
      <c r="H503" s="179"/>
    </row>
    <row r="504" spans="1:8" ht="15.75">
      <c r="A504" s="329"/>
      <c r="D504" s="215"/>
      <c r="E504" s="216"/>
      <c r="F504" s="217"/>
      <c r="G504" s="179"/>
      <c r="H504" s="179"/>
    </row>
    <row r="505" spans="1:8" ht="15.75">
      <c r="A505" s="329"/>
      <c r="D505" s="215"/>
      <c r="E505" s="216"/>
      <c r="F505" s="217"/>
      <c r="G505" s="179"/>
      <c r="H505" s="179"/>
    </row>
    <row r="506" spans="1:8" ht="15.75">
      <c r="A506" s="329"/>
      <c r="D506" s="215"/>
      <c r="E506" s="216"/>
      <c r="F506" s="217"/>
      <c r="G506" s="179"/>
      <c r="H506" s="179"/>
    </row>
    <row r="507" spans="1:8" ht="15.75">
      <c r="A507" s="329"/>
      <c r="D507" s="215"/>
      <c r="E507" s="216"/>
      <c r="F507" s="217"/>
      <c r="G507" s="179"/>
      <c r="H507" s="179"/>
    </row>
    <row r="508" spans="1:8" ht="15.75">
      <c r="A508" s="329"/>
      <c r="D508" s="215"/>
      <c r="E508" s="216"/>
      <c r="F508" s="217"/>
      <c r="G508" s="179"/>
      <c r="H508" s="179"/>
    </row>
    <row r="509" spans="1:8" ht="15.75">
      <c r="A509" s="329"/>
      <c r="D509" s="215"/>
      <c r="E509" s="216"/>
      <c r="F509" s="217"/>
      <c r="G509" s="179"/>
      <c r="H509" s="179"/>
    </row>
    <row r="510" spans="1:8" ht="15.75">
      <c r="A510" s="329"/>
      <c r="D510" s="215"/>
      <c r="E510" s="216"/>
      <c r="F510" s="217"/>
      <c r="G510" s="179"/>
      <c r="H510" s="179"/>
    </row>
    <row r="511" spans="1:8" ht="15.75">
      <c r="A511" s="329"/>
      <c r="D511" s="215"/>
      <c r="E511" s="216"/>
      <c r="F511" s="217"/>
      <c r="G511" s="179"/>
      <c r="H511" s="179"/>
    </row>
    <row r="512" spans="1:8" ht="15.75">
      <c r="A512" s="329"/>
      <c r="D512" s="215"/>
      <c r="E512" s="216"/>
      <c r="F512" s="217"/>
      <c r="G512" s="179"/>
      <c r="H512" s="179"/>
    </row>
    <row r="513" spans="1:8" ht="15.75">
      <c r="A513" s="329"/>
      <c r="D513" s="215"/>
      <c r="E513" s="216"/>
      <c r="F513" s="217"/>
      <c r="G513" s="179"/>
      <c r="H513" s="179"/>
    </row>
    <row r="514" spans="1:8" ht="15.75">
      <c r="A514" s="329"/>
      <c r="D514" s="215"/>
      <c r="E514" s="216"/>
      <c r="F514" s="217"/>
      <c r="G514" s="179"/>
      <c r="H514" s="179"/>
    </row>
    <row r="515" spans="1:8" ht="15.75">
      <c r="A515" s="329"/>
      <c r="D515" s="215"/>
      <c r="E515" s="216"/>
      <c r="F515" s="217"/>
      <c r="G515" s="179"/>
      <c r="H515" s="179"/>
    </row>
    <row r="516" spans="1:8" ht="15.75">
      <c r="A516" s="329"/>
      <c r="D516" s="215"/>
      <c r="E516" s="216"/>
      <c r="F516" s="217"/>
      <c r="G516" s="179"/>
      <c r="H516" s="179"/>
    </row>
    <row r="517" spans="1:8" ht="15.75">
      <c r="A517" s="329"/>
      <c r="D517" s="215"/>
      <c r="E517" s="216"/>
      <c r="F517" s="217"/>
      <c r="G517" s="179"/>
      <c r="H517" s="179"/>
    </row>
    <row r="518" spans="1:8" ht="15.75">
      <c r="A518" s="329"/>
      <c r="D518" s="215"/>
      <c r="E518" s="216"/>
      <c r="F518" s="217"/>
      <c r="G518" s="179"/>
      <c r="H518" s="179"/>
    </row>
    <row r="519" spans="1:8" ht="15.75">
      <c r="A519" s="329"/>
      <c r="D519" s="215"/>
      <c r="E519" s="216"/>
      <c r="F519" s="217"/>
      <c r="G519" s="179"/>
      <c r="H519" s="179"/>
    </row>
    <row r="520" spans="1:8" ht="15.75">
      <c r="A520" s="329"/>
      <c r="D520" s="215"/>
      <c r="E520" s="216"/>
      <c r="F520" s="217"/>
      <c r="G520" s="179"/>
      <c r="H520" s="179"/>
    </row>
    <row r="521" spans="1:8" ht="15.75">
      <c r="A521" s="329"/>
      <c r="D521" s="215"/>
      <c r="E521" s="216"/>
      <c r="F521" s="217"/>
      <c r="G521" s="179"/>
      <c r="H521" s="179"/>
    </row>
    <row r="522" spans="1:8" ht="15.75">
      <c r="A522" s="329"/>
      <c r="D522" s="215"/>
      <c r="E522" s="216"/>
      <c r="F522" s="217"/>
      <c r="G522" s="179"/>
      <c r="H522" s="179"/>
    </row>
    <row r="523" spans="1:8" ht="15.75">
      <c r="A523" s="329"/>
      <c r="D523" s="215"/>
      <c r="E523" s="216"/>
      <c r="F523" s="217"/>
      <c r="G523" s="179"/>
      <c r="H523" s="179"/>
    </row>
    <row r="524" spans="1:8" ht="15.75">
      <c r="A524" s="329"/>
      <c r="D524" s="215"/>
      <c r="E524" s="216"/>
      <c r="F524" s="217"/>
      <c r="G524" s="179"/>
      <c r="H524" s="179"/>
    </row>
    <row r="525" spans="1:8" ht="15.75">
      <c r="A525" s="329"/>
      <c r="D525" s="215"/>
      <c r="E525" s="216"/>
      <c r="F525" s="217"/>
      <c r="G525" s="179"/>
      <c r="H525" s="179"/>
    </row>
    <row r="526" spans="1:8" ht="15.75">
      <c r="A526" s="329"/>
      <c r="D526" s="215"/>
      <c r="E526" s="216"/>
      <c r="F526" s="217"/>
      <c r="G526" s="179"/>
      <c r="H526" s="179"/>
    </row>
    <row r="527" spans="1:8" ht="15.75">
      <c r="A527" s="329"/>
      <c r="D527" s="215"/>
      <c r="E527" s="216"/>
      <c r="F527" s="217"/>
      <c r="G527" s="179"/>
      <c r="H527" s="179"/>
    </row>
    <row r="528" spans="1:8" ht="15.75">
      <c r="A528" s="329"/>
      <c r="D528" s="215"/>
      <c r="E528" s="216"/>
      <c r="F528" s="217"/>
      <c r="G528" s="179"/>
      <c r="H528" s="179"/>
    </row>
    <row r="529" spans="1:8" ht="15.75">
      <c r="A529" s="329"/>
      <c r="D529" s="215"/>
      <c r="E529" s="216"/>
      <c r="F529" s="217"/>
      <c r="G529" s="179"/>
      <c r="H529" s="179"/>
    </row>
    <row r="530" spans="1:8" ht="15.75">
      <c r="A530" s="329"/>
      <c r="D530" s="215"/>
      <c r="E530" s="216"/>
      <c r="F530" s="217"/>
      <c r="G530" s="179"/>
      <c r="H530" s="179"/>
    </row>
    <row r="531" spans="1:8" ht="15.75">
      <c r="A531" s="329"/>
      <c r="D531" s="215"/>
      <c r="E531" s="216"/>
      <c r="F531" s="217"/>
      <c r="G531" s="179"/>
      <c r="H531" s="179"/>
    </row>
    <row r="532" spans="1:8" ht="15.75">
      <c r="A532" s="329"/>
      <c r="D532" s="215"/>
      <c r="E532" s="216"/>
      <c r="F532" s="217"/>
      <c r="G532" s="179"/>
      <c r="H532" s="179"/>
    </row>
    <row r="533" spans="1:8" ht="15.75">
      <c r="A533" s="329"/>
      <c r="D533" s="215"/>
      <c r="E533" s="216"/>
      <c r="F533" s="217"/>
      <c r="G533" s="179"/>
      <c r="H533" s="179"/>
    </row>
    <row r="534" spans="1:8" ht="15.75">
      <c r="A534" s="329"/>
      <c r="D534" s="215"/>
      <c r="E534" s="216"/>
      <c r="F534" s="217"/>
      <c r="G534" s="179"/>
      <c r="H534" s="179"/>
    </row>
    <row r="535" spans="1:8" ht="15.75">
      <c r="A535" s="329"/>
      <c r="D535" s="215"/>
      <c r="E535" s="216"/>
      <c r="F535" s="217"/>
      <c r="G535" s="179"/>
      <c r="H535" s="179"/>
    </row>
    <row r="536" spans="1:8" ht="15.75">
      <c r="A536" s="329"/>
      <c r="D536" s="215"/>
      <c r="E536" s="216"/>
      <c r="F536" s="217"/>
      <c r="G536" s="179"/>
      <c r="H536" s="179"/>
    </row>
    <row r="537" spans="1:8" ht="15.75">
      <c r="A537" s="329"/>
      <c r="D537" s="215"/>
      <c r="E537" s="216"/>
      <c r="F537" s="217"/>
      <c r="G537" s="179"/>
      <c r="H537" s="179"/>
    </row>
    <row r="538" spans="1:8" ht="15.75">
      <c r="A538" s="329"/>
      <c r="D538" s="215"/>
      <c r="E538" s="216"/>
      <c r="F538" s="217"/>
      <c r="G538" s="179"/>
      <c r="H538" s="179"/>
    </row>
    <row r="539" spans="1:8" ht="15.75">
      <c r="A539" s="329"/>
      <c r="D539" s="215"/>
      <c r="E539" s="216"/>
      <c r="F539" s="217"/>
      <c r="G539" s="179"/>
      <c r="H539" s="179"/>
    </row>
    <row r="540" spans="1:8" ht="15.75">
      <c r="A540" s="329"/>
      <c r="D540" s="215"/>
      <c r="E540" s="216"/>
      <c r="F540" s="217"/>
      <c r="G540" s="179"/>
      <c r="H540" s="179"/>
    </row>
    <row r="541" spans="1:8" ht="15.75">
      <c r="A541" s="329"/>
      <c r="D541" s="215"/>
      <c r="E541" s="216"/>
      <c r="F541" s="217"/>
      <c r="G541" s="179"/>
      <c r="H541" s="179"/>
    </row>
    <row r="542" spans="1:8" ht="15.75">
      <c r="A542" s="329"/>
      <c r="D542" s="215"/>
      <c r="E542" s="216"/>
      <c r="F542" s="217"/>
      <c r="G542" s="179"/>
      <c r="H542" s="179"/>
    </row>
    <row r="543" spans="1:8" ht="15.75">
      <c r="A543" s="329"/>
      <c r="D543" s="215"/>
      <c r="E543" s="216"/>
      <c r="F543" s="217"/>
      <c r="G543" s="179"/>
      <c r="H543" s="179"/>
    </row>
    <row r="544" spans="1:8" ht="15.75">
      <c r="A544" s="329"/>
      <c r="D544" s="215"/>
      <c r="E544" s="216"/>
      <c r="F544" s="217"/>
      <c r="G544" s="179"/>
      <c r="H544" s="179"/>
    </row>
    <row r="545" spans="1:8" ht="15.75">
      <c r="A545" s="329"/>
      <c r="D545" s="215"/>
      <c r="E545" s="216"/>
      <c r="F545" s="217"/>
      <c r="G545" s="179"/>
      <c r="H545" s="179"/>
    </row>
    <row r="546" spans="1:8" ht="15.75">
      <c r="A546" s="329"/>
      <c r="D546" s="215"/>
      <c r="E546" s="216"/>
      <c r="F546" s="217"/>
      <c r="G546" s="179"/>
      <c r="H546" s="179"/>
    </row>
    <row r="547" spans="1:8" ht="15.75">
      <c r="A547" s="329"/>
      <c r="D547" s="215"/>
      <c r="E547" s="216"/>
      <c r="F547" s="217"/>
      <c r="G547" s="179"/>
      <c r="H547" s="179"/>
    </row>
    <row r="548" spans="1:8" ht="15.75">
      <c r="A548" s="329"/>
      <c r="D548" s="215"/>
      <c r="E548" s="216"/>
      <c r="F548" s="217"/>
      <c r="G548" s="179"/>
      <c r="H548" s="179"/>
    </row>
    <row r="549" spans="1:8" ht="15.75">
      <c r="A549" s="329"/>
      <c r="D549" s="215"/>
      <c r="E549" s="216"/>
      <c r="F549" s="217"/>
      <c r="G549" s="179"/>
      <c r="H549" s="179"/>
    </row>
    <row r="550" spans="1:8" ht="15.75">
      <c r="A550" s="329"/>
      <c r="D550" s="215"/>
      <c r="E550" s="216"/>
      <c r="F550" s="217"/>
      <c r="G550" s="179"/>
      <c r="H550" s="179"/>
    </row>
    <row r="551" spans="1:8" ht="15.75">
      <c r="A551" s="329"/>
      <c r="D551" s="215"/>
      <c r="E551" s="216"/>
      <c r="F551" s="217"/>
      <c r="G551" s="179"/>
      <c r="H551" s="179"/>
    </row>
    <row r="552" spans="1:8" ht="15.75">
      <c r="A552" s="329"/>
      <c r="D552" s="215"/>
      <c r="E552" s="216"/>
      <c r="F552" s="217"/>
      <c r="G552" s="179"/>
      <c r="H552" s="179"/>
    </row>
    <row r="553" spans="1:8" ht="15.75">
      <c r="A553" s="329"/>
      <c r="D553" s="215"/>
      <c r="E553" s="216"/>
      <c r="F553" s="217"/>
      <c r="G553" s="179"/>
      <c r="H553" s="179"/>
    </row>
    <row r="554" spans="1:8" ht="15.75">
      <c r="A554" s="329"/>
      <c r="D554" s="215"/>
      <c r="E554" s="216"/>
      <c r="F554" s="217"/>
      <c r="G554" s="179"/>
      <c r="H554" s="179"/>
    </row>
    <row r="555" spans="1:8" ht="15.75">
      <c r="A555" s="329"/>
      <c r="D555" s="215"/>
      <c r="E555" s="216"/>
      <c r="F555" s="217"/>
      <c r="G555" s="179"/>
      <c r="H555" s="179"/>
    </row>
    <row r="556" spans="1:8" ht="15.75">
      <c r="A556" s="329"/>
      <c r="D556" s="215"/>
      <c r="E556" s="216"/>
      <c r="F556" s="217"/>
      <c r="G556" s="179"/>
      <c r="H556" s="179"/>
    </row>
    <row r="557" spans="1:8" ht="15.75">
      <c r="A557" s="329"/>
      <c r="D557" s="215"/>
      <c r="E557" s="216"/>
      <c r="F557" s="217"/>
      <c r="G557" s="179"/>
      <c r="H557" s="179"/>
    </row>
    <row r="558" spans="1:8" ht="15.75">
      <c r="A558" s="329"/>
      <c r="D558" s="215"/>
      <c r="E558" s="216"/>
      <c r="F558" s="217"/>
      <c r="G558" s="179"/>
      <c r="H558" s="179"/>
    </row>
    <row r="559" spans="1:8" ht="15.75">
      <c r="A559" s="329"/>
      <c r="D559" s="215"/>
      <c r="E559" s="216"/>
      <c r="F559" s="217"/>
      <c r="G559" s="179"/>
      <c r="H559" s="179"/>
    </row>
    <row r="560" spans="1:8" ht="15.75">
      <c r="A560" s="329"/>
      <c r="D560" s="215"/>
      <c r="E560" s="216"/>
      <c r="F560" s="217"/>
      <c r="G560" s="179"/>
      <c r="H560" s="179"/>
    </row>
    <row r="561" spans="1:8" ht="15.75">
      <c r="A561" s="329"/>
      <c r="D561" s="215"/>
      <c r="E561" s="216"/>
      <c r="F561" s="217"/>
      <c r="G561" s="179"/>
      <c r="H561" s="179"/>
    </row>
    <row r="562" spans="1:8" ht="15.75">
      <c r="A562" s="329"/>
      <c r="D562" s="215"/>
      <c r="E562" s="216"/>
      <c r="F562" s="217"/>
      <c r="G562" s="179"/>
      <c r="H562" s="179"/>
    </row>
    <row r="563" spans="1:8" ht="15.75">
      <c r="A563" s="329"/>
      <c r="D563" s="215"/>
      <c r="E563" s="216"/>
      <c r="F563" s="217"/>
      <c r="G563" s="179"/>
      <c r="H563" s="179"/>
    </row>
    <row r="564" spans="1:8" ht="15.75">
      <c r="A564" s="329"/>
      <c r="D564" s="215"/>
      <c r="E564" s="216"/>
      <c r="F564" s="217"/>
      <c r="G564" s="179"/>
      <c r="H564" s="179"/>
    </row>
    <row r="565" spans="1:8" ht="15.75">
      <c r="A565" s="329"/>
      <c r="D565" s="215"/>
      <c r="E565" s="216"/>
      <c r="F565" s="217"/>
      <c r="G565" s="179"/>
      <c r="H565" s="179"/>
    </row>
    <row r="566" spans="1:8" ht="15.75">
      <c r="A566" s="329"/>
      <c r="D566" s="215"/>
      <c r="E566" s="216"/>
      <c r="F566" s="217"/>
      <c r="G566" s="179"/>
      <c r="H566" s="179"/>
    </row>
    <row r="567" spans="1:8" ht="15.75">
      <c r="A567" s="329"/>
      <c r="D567" s="215"/>
      <c r="E567" s="216"/>
      <c r="F567" s="217"/>
      <c r="G567" s="179"/>
      <c r="H567" s="179"/>
    </row>
    <row r="568" spans="1:8" ht="15.75">
      <c r="A568" s="329"/>
      <c r="D568" s="215"/>
      <c r="E568" s="216"/>
      <c r="F568" s="217"/>
      <c r="G568" s="179"/>
      <c r="H568" s="179"/>
    </row>
    <row r="569" spans="1:8" ht="15.75">
      <c r="A569" s="329"/>
      <c r="D569" s="215"/>
      <c r="E569" s="216"/>
      <c r="F569" s="217"/>
      <c r="G569" s="179"/>
      <c r="H569" s="179"/>
    </row>
    <row r="570" spans="1:8" ht="15.75">
      <c r="A570" s="329"/>
      <c r="D570" s="215"/>
      <c r="E570" s="216"/>
      <c r="F570" s="217"/>
      <c r="G570" s="179"/>
      <c r="H570" s="179"/>
    </row>
    <row r="571" spans="1:8" ht="15.75">
      <c r="A571" s="329"/>
      <c r="D571" s="215"/>
      <c r="E571" s="216"/>
      <c r="F571" s="217"/>
      <c r="G571" s="179"/>
      <c r="H571" s="179"/>
    </row>
    <row r="572" spans="1:8" ht="15.75">
      <c r="A572" s="329"/>
      <c r="D572" s="215"/>
      <c r="E572" s="216"/>
      <c r="F572" s="217"/>
      <c r="G572" s="179"/>
      <c r="H572" s="179"/>
    </row>
    <row r="573" spans="1:8" ht="15.75">
      <c r="A573" s="329"/>
      <c r="D573" s="215"/>
      <c r="E573" s="216"/>
      <c r="F573" s="217"/>
      <c r="G573" s="179"/>
      <c r="H573" s="179"/>
    </row>
    <row r="574" spans="1:8" ht="15.75">
      <c r="A574" s="329"/>
      <c r="D574" s="215"/>
      <c r="E574" s="216"/>
      <c r="F574" s="217"/>
      <c r="G574" s="179"/>
      <c r="H574" s="179"/>
    </row>
    <row r="575" spans="1:8" ht="15.75">
      <c r="A575" s="329"/>
      <c r="D575" s="215"/>
      <c r="E575" s="216"/>
      <c r="F575" s="217"/>
      <c r="G575" s="179"/>
      <c r="H575" s="179"/>
    </row>
    <row r="576" spans="1:8" ht="15.75">
      <c r="A576" s="329"/>
      <c r="D576" s="215"/>
      <c r="E576" s="216"/>
      <c r="F576" s="217"/>
      <c r="G576" s="179"/>
      <c r="H576" s="179"/>
    </row>
    <row r="577" spans="1:8" ht="15.75">
      <c r="A577" s="329"/>
      <c r="D577" s="215"/>
      <c r="E577" s="216"/>
      <c r="F577" s="217"/>
      <c r="G577" s="179"/>
      <c r="H577" s="179"/>
    </row>
    <row r="578" spans="1:8" ht="15.75">
      <c r="A578" s="329"/>
      <c r="D578" s="215"/>
      <c r="E578" s="216"/>
      <c r="F578" s="217"/>
      <c r="G578" s="179"/>
      <c r="H578" s="179"/>
    </row>
    <row r="579" spans="1:8" ht="15.75">
      <c r="A579" s="329"/>
      <c r="D579" s="215"/>
      <c r="E579" s="216"/>
      <c r="F579" s="217"/>
      <c r="G579" s="179"/>
      <c r="H579" s="179"/>
    </row>
    <row r="580" spans="1:8" ht="15.75">
      <c r="A580" s="329"/>
      <c r="D580" s="215"/>
      <c r="E580" s="216"/>
      <c r="F580" s="217"/>
      <c r="G580" s="179"/>
      <c r="H580" s="179"/>
    </row>
    <row r="581" spans="1:8" ht="15.75">
      <c r="A581" s="329"/>
      <c r="D581" s="215"/>
      <c r="E581" s="216"/>
      <c r="F581" s="217"/>
      <c r="G581" s="179"/>
      <c r="H581" s="179"/>
    </row>
    <row r="582" spans="1:8" ht="15.75">
      <c r="A582" s="329"/>
      <c r="D582" s="215"/>
      <c r="E582" s="216"/>
      <c r="F582" s="217"/>
      <c r="G582" s="179"/>
      <c r="H582" s="179"/>
    </row>
    <row r="583" spans="1:8" ht="15.75">
      <c r="A583" s="329"/>
      <c r="D583" s="215"/>
      <c r="E583" s="216"/>
      <c r="F583" s="217"/>
      <c r="G583" s="179"/>
      <c r="H583" s="179"/>
    </row>
    <row r="584" spans="1:8" ht="15.75">
      <c r="A584" s="329"/>
      <c r="D584" s="215"/>
      <c r="E584" s="216"/>
      <c r="F584" s="217"/>
      <c r="G584" s="179"/>
      <c r="H584" s="179"/>
    </row>
    <row r="585" spans="1:8" ht="15.75">
      <c r="A585" s="329"/>
      <c r="D585" s="215"/>
      <c r="E585" s="216"/>
      <c r="F585" s="217"/>
      <c r="G585" s="179"/>
      <c r="H585" s="179"/>
    </row>
    <row r="586" spans="1:8" ht="15.75">
      <c r="A586" s="329"/>
      <c r="D586" s="215"/>
      <c r="E586" s="216"/>
      <c r="F586" s="217"/>
      <c r="G586" s="179"/>
      <c r="H586" s="179"/>
    </row>
    <row r="587" spans="1:8" ht="15.75">
      <c r="A587" s="329"/>
      <c r="D587" s="215"/>
      <c r="E587" s="216"/>
      <c r="F587" s="217"/>
      <c r="G587" s="179"/>
      <c r="H587" s="179"/>
    </row>
    <row r="588" spans="1:8" ht="15.75">
      <c r="A588" s="329"/>
      <c r="D588" s="215"/>
      <c r="E588" s="216"/>
      <c r="F588" s="217"/>
      <c r="G588" s="179"/>
      <c r="H588" s="179"/>
    </row>
    <row r="589" spans="1:8" ht="15.75">
      <c r="A589" s="329"/>
      <c r="D589" s="215"/>
      <c r="E589" s="216"/>
      <c r="F589" s="217"/>
      <c r="G589" s="179"/>
      <c r="H589" s="179"/>
    </row>
    <row r="590" spans="1:8" ht="15.75">
      <c r="A590" s="329"/>
      <c r="D590" s="215"/>
      <c r="E590" s="216"/>
      <c r="F590" s="217"/>
      <c r="G590" s="179"/>
      <c r="H590" s="179"/>
    </row>
    <row r="591" spans="1:8" ht="15.75">
      <c r="A591" s="329"/>
      <c r="D591" s="215"/>
      <c r="E591" s="216"/>
      <c r="F591" s="217"/>
      <c r="G591" s="179"/>
      <c r="H591" s="179"/>
    </row>
    <row r="592" spans="1:8" ht="15.75">
      <c r="A592" s="329"/>
      <c r="D592" s="215"/>
      <c r="E592" s="216"/>
      <c r="F592" s="217"/>
      <c r="G592" s="179"/>
      <c r="H592" s="179"/>
    </row>
    <row r="593" spans="1:8" ht="15.75">
      <c r="A593" s="329"/>
      <c r="D593" s="215"/>
      <c r="E593" s="216"/>
      <c r="F593" s="217"/>
      <c r="G593" s="179"/>
      <c r="H593" s="179"/>
    </row>
    <row r="594" spans="1:8" ht="15.75">
      <c r="A594" s="329"/>
      <c r="D594" s="215"/>
      <c r="E594" s="216"/>
      <c r="F594" s="217"/>
      <c r="G594" s="179"/>
      <c r="H594" s="179"/>
    </row>
    <row r="595" spans="1:8" ht="15.75">
      <c r="A595" s="329"/>
      <c r="D595" s="215"/>
      <c r="E595" s="216"/>
      <c r="F595" s="217"/>
      <c r="G595" s="179"/>
      <c r="H595" s="179"/>
    </row>
    <row r="596" spans="1:8" ht="15.75">
      <c r="A596" s="329"/>
      <c r="D596" s="215"/>
      <c r="E596" s="216"/>
      <c r="F596" s="217"/>
      <c r="G596" s="179"/>
      <c r="H596" s="179"/>
    </row>
    <row r="597" spans="1:8" ht="15.75">
      <c r="A597" s="329"/>
      <c r="D597" s="215"/>
      <c r="E597" s="216"/>
      <c r="F597" s="217"/>
      <c r="G597" s="179"/>
      <c r="H597" s="179"/>
    </row>
    <row r="598" spans="1:8" ht="15.75">
      <c r="A598" s="329"/>
      <c r="D598" s="215"/>
      <c r="E598" s="216"/>
      <c r="F598" s="217"/>
      <c r="G598" s="179"/>
      <c r="H598" s="179"/>
    </row>
    <row r="599" spans="1:8" ht="15.75">
      <c r="A599" s="329"/>
      <c r="D599" s="215"/>
      <c r="E599" s="216"/>
      <c r="F599" s="217"/>
      <c r="G599" s="179"/>
      <c r="H599" s="179"/>
    </row>
    <row r="600" spans="1:8" ht="15.75">
      <c r="A600" s="329"/>
      <c r="D600" s="215"/>
      <c r="E600" s="216"/>
      <c r="F600" s="217"/>
      <c r="G600" s="179"/>
      <c r="H600" s="179"/>
    </row>
    <row r="601" spans="1:8" ht="15.75">
      <c r="A601" s="329"/>
      <c r="D601" s="215"/>
      <c r="E601" s="216"/>
      <c r="F601" s="217"/>
      <c r="G601" s="179"/>
      <c r="H601" s="179"/>
    </row>
    <row r="602" spans="1:8" ht="15.75">
      <c r="A602" s="329"/>
      <c r="D602" s="215"/>
      <c r="E602" s="216"/>
      <c r="F602" s="217"/>
      <c r="G602" s="179"/>
      <c r="H602" s="179"/>
    </row>
    <row r="603" spans="1:8" ht="15.75">
      <c r="A603" s="329"/>
      <c r="D603" s="215"/>
      <c r="E603" s="216"/>
      <c r="F603" s="217"/>
      <c r="G603" s="179"/>
      <c r="H603" s="179"/>
    </row>
    <row r="604" spans="1:8" ht="15.75">
      <c r="A604" s="329"/>
      <c r="D604" s="215"/>
      <c r="E604" s="216"/>
      <c r="F604" s="217"/>
      <c r="G604" s="179"/>
      <c r="H604" s="179"/>
    </row>
    <row r="605" spans="1:8" ht="15.75">
      <c r="A605" s="329"/>
      <c r="D605" s="215"/>
      <c r="E605" s="216"/>
      <c r="F605" s="217"/>
      <c r="G605" s="179"/>
      <c r="H605" s="179"/>
    </row>
    <row r="606" spans="1:8" ht="15.75">
      <c r="A606" s="329"/>
      <c r="D606" s="215"/>
      <c r="E606" s="216"/>
      <c r="F606" s="217"/>
      <c r="G606" s="179"/>
      <c r="H606" s="179"/>
    </row>
    <row r="607" spans="1:8" ht="15.75">
      <c r="A607" s="329"/>
      <c r="D607" s="215"/>
      <c r="E607" s="216"/>
      <c r="F607" s="217"/>
      <c r="G607" s="179"/>
      <c r="H607" s="179"/>
    </row>
    <row r="608" spans="1:8" ht="15.75">
      <c r="A608" s="329"/>
      <c r="D608" s="215"/>
      <c r="E608" s="216"/>
      <c r="F608" s="217"/>
      <c r="G608" s="179"/>
      <c r="H608" s="179"/>
    </row>
    <row r="609" spans="1:8" ht="15.75">
      <c r="A609" s="329"/>
      <c r="D609" s="215"/>
      <c r="E609" s="216"/>
      <c r="F609" s="217"/>
      <c r="G609" s="179"/>
      <c r="H609" s="179"/>
    </row>
    <row r="610" spans="1:8" ht="15.75">
      <c r="A610" s="329"/>
      <c r="D610" s="215"/>
      <c r="E610" s="216"/>
      <c r="F610" s="217"/>
      <c r="G610" s="179"/>
      <c r="H610" s="179"/>
    </row>
    <row r="611" spans="1:8" ht="15.75">
      <c r="A611" s="329"/>
      <c r="D611" s="215"/>
      <c r="E611" s="216"/>
      <c r="F611" s="217"/>
      <c r="G611" s="179"/>
      <c r="H611" s="179"/>
    </row>
    <row r="612" spans="1:8" ht="15.75">
      <c r="A612" s="329"/>
      <c r="D612" s="215"/>
      <c r="E612" s="216"/>
      <c r="F612" s="217"/>
      <c r="G612" s="179"/>
      <c r="H612" s="179"/>
    </row>
    <row r="613" spans="1:8" ht="15.75">
      <c r="A613" s="329"/>
      <c r="D613" s="215"/>
      <c r="E613" s="216"/>
      <c r="F613" s="217"/>
      <c r="G613" s="179"/>
      <c r="H613" s="179"/>
    </row>
    <row r="614" spans="1:8" ht="15.75">
      <c r="A614" s="329"/>
      <c r="D614" s="215"/>
      <c r="E614" s="216"/>
      <c r="F614" s="217"/>
      <c r="G614" s="179"/>
      <c r="H614" s="179"/>
    </row>
    <row r="615" spans="1:8" ht="15.75">
      <c r="A615" s="329"/>
      <c r="D615" s="215"/>
      <c r="E615" s="216"/>
      <c r="F615" s="217"/>
      <c r="G615" s="179"/>
      <c r="H615" s="179"/>
    </row>
    <row r="616" spans="1:8" ht="15.75">
      <c r="A616" s="329"/>
      <c r="D616" s="215"/>
      <c r="E616" s="216"/>
      <c r="F616" s="217"/>
      <c r="G616" s="179"/>
      <c r="H616" s="179"/>
    </row>
    <row r="617" spans="1:8" ht="15.75">
      <c r="A617" s="329"/>
      <c r="D617" s="215"/>
      <c r="E617" s="216"/>
      <c r="F617" s="217"/>
      <c r="G617" s="179"/>
      <c r="H617" s="179"/>
    </row>
    <row r="618" spans="1:8" ht="15.75">
      <c r="A618" s="329"/>
      <c r="D618" s="215"/>
      <c r="E618" s="216"/>
      <c r="F618" s="217"/>
      <c r="G618" s="179"/>
      <c r="H618" s="179"/>
    </row>
    <row r="619" spans="1:8" ht="15.75">
      <c r="A619" s="329"/>
      <c r="D619" s="215"/>
      <c r="E619" s="216"/>
      <c r="F619" s="217"/>
      <c r="G619" s="179"/>
      <c r="H619" s="179"/>
    </row>
    <row r="620" spans="1:8" ht="15.75">
      <c r="A620" s="329"/>
      <c r="D620" s="215"/>
      <c r="E620" s="216"/>
      <c r="F620" s="217"/>
      <c r="G620" s="179"/>
      <c r="H620" s="179"/>
    </row>
    <row r="621" spans="1:8" ht="15.75">
      <c r="A621" s="329"/>
      <c r="D621" s="215"/>
      <c r="E621" s="216"/>
      <c r="F621" s="217"/>
      <c r="G621" s="179"/>
      <c r="H621" s="179"/>
    </row>
    <row r="622" spans="1:8" ht="15.75">
      <c r="A622" s="329"/>
      <c r="D622" s="215"/>
      <c r="E622" s="216"/>
      <c r="F622" s="217"/>
      <c r="G622" s="179"/>
      <c r="H622" s="179"/>
    </row>
    <row r="623" spans="1:8" ht="15.75">
      <c r="A623" s="329"/>
      <c r="D623" s="215"/>
      <c r="E623" s="216"/>
      <c r="F623" s="217"/>
      <c r="G623" s="179"/>
      <c r="H623" s="179"/>
    </row>
    <row r="624" spans="1:8" ht="15.75">
      <c r="A624" s="329"/>
      <c r="D624" s="215"/>
      <c r="E624" s="216"/>
      <c r="F624" s="217"/>
      <c r="G624" s="179"/>
      <c r="H624" s="179"/>
    </row>
    <row r="625" spans="1:8" ht="15.75">
      <c r="A625" s="329"/>
      <c r="D625" s="215"/>
      <c r="E625" s="216"/>
      <c r="F625" s="217"/>
      <c r="G625" s="179"/>
      <c r="H625" s="179"/>
    </row>
    <row r="626" spans="1:8" ht="15.75">
      <c r="A626" s="329"/>
      <c r="D626" s="215"/>
      <c r="E626" s="216"/>
      <c r="F626" s="217"/>
      <c r="G626" s="179"/>
      <c r="H626" s="179"/>
    </row>
    <row r="627" spans="1:8" ht="15.75">
      <c r="A627" s="329"/>
      <c r="D627" s="215"/>
      <c r="E627" s="216"/>
      <c r="F627" s="217"/>
      <c r="G627" s="179"/>
      <c r="H627" s="179"/>
    </row>
    <row r="628" spans="1:8" ht="15.75">
      <c r="A628" s="329"/>
      <c r="D628" s="215"/>
      <c r="E628" s="216"/>
      <c r="F628" s="217"/>
      <c r="G628" s="179"/>
      <c r="H628" s="179"/>
    </row>
    <row r="629" spans="1:8" ht="15.75">
      <c r="A629" s="329"/>
      <c r="D629" s="215"/>
      <c r="E629" s="216"/>
      <c r="F629" s="217"/>
      <c r="G629" s="179"/>
      <c r="H629" s="179"/>
    </row>
    <row r="630" spans="1:8" ht="15.75">
      <c r="A630" s="329"/>
      <c r="D630" s="215"/>
      <c r="E630" s="216"/>
      <c r="F630" s="217"/>
      <c r="G630" s="179"/>
      <c r="H630" s="179"/>
    </row>
    <row r="631" spans="1:8" ht="15.75">
      <c r="A631" s="329"/>
      <c r="D631" s="215"/>
      <c r="E631" s="216"/>
      <c r="F631" s="217"/>
      <c r="G631" s="179"/>
      <c r="H631" s="179"/>
    </row>
    <row r="632" spans="1:8" ht="15.75">
      <c r="A632" s="329"/>
      <c r="D632" s="215"/>
      <c r="E632" s="216"/>
      <c r="F632" s="217"/>
      <c r="G632" s="179"/>
      <c r="H632" s="179"/>
    </row>
    <row r="633" spans="1:8" ht="15.75">
      <c r="A633" s="329"/>
      <c r="D633" s="215"/>
      <c r="E633" s="216"/>
      <c r="F633" s="217"/>
      <c r="G633" s="179"/>
      <c r="H633" s="179"/>
    </row>
    <row r="634" spans="1:8" ht="15.75">
      <c r="A634" s="329"/>
      <c r="D634" s="215"/>
      <c r="E634" s="216"/>
      <c r="F634" s="217"/>
      <c r="G634" s="179"/>
      <c r="H634" s="179"/>
    </row>
    <row r="635" spans="1:8" ht="15.75">
      <c r="A635" s="329"/>
      <c r="D635" s="215"/>
      <c r="E635" s="216"/>
      <c r="F635" s="217"/>
      <c r="G635" s="179"/>
      <c r="H635" s="179"/>
    </row>
    <row r="636" spans="1:8" ht="15.75">
      <c r="A636" s="329"/>
      <c r="D636" s="215"/>
      <c r="E636" s="216"/>
      <c r="F636" s="217"/>
      <c r="G636" s="179"/>
      <c r="H636" s="179"/>
    </row>
    <row r="637" spans="1:8" ht="15.75">
      <c r="A637" s="329"/>
      <c r="D637" s="215"/>
      <c r="E637" s="216"/>
      <c r="F637" s="217"/>
      <c r="G637" s="179"/>
      <c r="H637" s="179"/>
    </row>
    <row r="638" spans="1:8" ht="15.75">
      <c r="A638" s="329"/>
      <c r="D638" s="215"/>
      <c r="E638" s="216"/>
      <c r="F638" s="217"/>
      <c r="G638" s="179"/>
      <c r="H638" s="179"/>
    </row>
    <row r="639" spans="1:8" ht="15.75">
      <c r="A639" s="329"/>
      <c r="D639" s="215"/>
      <c r="E639" s="216"/>
      <c r="F639" s="217"/>
      <c r="G639" s="179"/>
      <c r="H639" s="179"/>
    </row>
    <row r="640" spans="1:8" ht="15.75">
      <c r="A640" s="329"/>
      <c r="D640" s="215"/>
      <c r="E640" s="216"/>
      <c r="F640" s="217"/>
      <c r="G640" s="179"/>
      <c r="H640" s="179"/>
    </row>
    <row r="641" spans="1:8" ht="15.75">
      <c r="A641" s="329"/>
      <c r="D641" s="215"/>
      <c r="E641" s="216"/>
      <c r="F641" s="217"/>
      <c r="G641" s="179"/>
      <c r="H641" s="179"/>
    </row>
    <row r="642" spans="1:8" ht="15.75">
      <c r="A642" s="329"/>
      <c r="D642" s="215"/>
      <c r="E642" s="216"/>
      <c r="F642" s="217"/>
      <c r="G642" s="179"/>
      <c r="H642" s="179"/>
    </row>
    <row r="643" spans="1:8" ht="15.75">
      <c r="A643" s="329"/>
      <c r="D643" s="215"/>
      <c r="E643" s="216"/>
      <c r="F643" s="217"/>
      <c r="G643" s="179"/>
      <c r="H643" s="179"/>
    </row>
    <row r="644" spans="1:8" ht="15.75">
      <c r="A644" s="329"/>
      <c r="D644" s="215"/>
      <c r="E644" s="216"/>
      <c r="F644" s="217"/>
      <c r="G644" s="179"/>
      <c r="H644" s="179"/>
    </row>
    <row r="645" spans="1:8" ht="15.75">
      <c r="A645" s="329"/>
      <c r="D645" s="215"/>
      <c r="E645" s="216"/>
      <c r="F645" s="217"/>
      <c r="G645" s="179"/>
      <c r="H645" s="179"/>
    </row>
    <row r="646" spans="1:8" ht="15.75">
      <c r="A646" s="329"/>
      <c r="D646" s="215"/>
      <c r="E646" s="216"/>
      <c r="F646" s="217"/>
      <c r="G646" s="179"/>
      <c r="H646" s="179"/>
    </row>
    <row r="647" spans="1:8" ht="15.75">
      <c r="A647" s="329"/>
      <c r="D647" s="215"/>
      <c r="E647" s="216"/>
      <c r="F647" s="217"/>
      <c r="G647" s="179"/>
      <c r="H647" s="179"/>
    </row>
    <row r="648" spans="1:8" ht="15.75">
      <c r="A648" s="329"/>
      <c r="D648" s="215"/>
      <c r="E648" s="216"/>
      <c r="F648" s="217"/>
      <c r="G648" s="179"/>
      <c r="H648" s="179"/>
    </row>
    <row r="649" spans="1:8" ht="15.75">
      <c r="A649" s="329"/>
      <c r="D649" s="215"/>
      <c r="E649" s="216"/>
      <c r="F649" s="217"/>
      <c r="G649" s="179"/>
      <c r="H649" s="179"/>
    </row>
    <row r="650" spans="1:8" ht="15.75">
      <c r="A650" s="329"/>
      <c r="D650" s="215"/>
      <c r="E650" s="216"/>
      <c r="F650" s="217"/>
      <c r="G650" s="179"/>
      <c r="H650" s="179"/>
    </row>
    <row r="651" spans="1:8" ht="15.75">
      <c r="A651" s="329"/>
      <c r="D651" s="215"/>
      <c r="E651" s="216"/>
      <c r="F651" s="217"/>
      <c r="G651" s="179"/>
      <c r="H651" s="179"/>
    </row>
    <row r="652" spans="1:8" ht="15.75">
      <c r="A652" s="329"/>
      <c r="D652" s="215"/>
      <c r="E652" s="216"/>
      <c r="F652" s="217"/>
      <c r="G652" s="179"/>
      <c r="H652" s="179"/>
    </row>
    <row r="653" spans="1:8" ht="15.75">
      <c r="A653" s="329"/>
      <c r="D653" s="215"/>
      <c r="E653" s="216"/>
      <c r="F653" s="217"/>
      <c r="G653" s="179"/>
      <c r="H653" s="179"/>
    </row>
    <row r="654" spans="1:8" ht="15.75">
      <c r="A654" s="329"/>
      <c r="D654" s="215"/>
      <c r="E654" s="216"/>
      <c r="F654" s="217"/>
      <c r="G654" s="179"/>
      <c r="H654" s="179"/>
    </row>
    <row r="655" spans="1:8" ht="15.75">
      <c r="A655" s="329"/>
      <c r="D655" s="215"/>
      <c r="E655" s="216"/>
      <c r="F655" s="217"/>
      <c r="G655" s="179"/>
      <c r="H655" s="179"/>
    </row>
    <row r="656" spans="1:8" ht="15.75">
      <c r="A656" s="329"/>
      <c r="D656" s="215"/>
      <c r="E656" s="216"/>
      <c r="F656" s="217"/>
      <c r="G656" s="179"/>
      <c r="H656" s="179"/>
    </row>
    <row r="657" spans="1:8" ht="15.75">
      <c r="A657" s="329"/>
      <c r="D657" s="215"/>
      <c r="E657" s="216"/>
      <c r="F657" s="217"/>
      <c r="G657" s="179"/>
      <c r="H657" s="179"/>
    </row>
    <row r="658" spans="1:8" ht="15.75">
      <c r="A658" s="329"/>
      <c r="D658" s="215"/>
      <c r="E658" s="216"/>
      <c r="F658" s="217"/>
      <c r="G658" s="179"/>
      <c r="H658" s="179"/>
    </row>
    <row r="659" spans="1:8" ht="15.75">
      <c r="A659" s="329"/>
      <c r="D659" s="215"/>
      <c r="E659" s="216"/>
      <c r="F659" s="217"/>
      <c r="G659" s="179"/>
      <c r="H659" s="179"/>
    </row>
    <row r="660" spans="1:8" ht="15.75">
      <c r="A660" s="329"/>
      <c r="D660" s="215"/>
      <c r="E660" s="216"/>
      <c r="F660" s="217"/>
      <c r="G660" s="179"/>
      <c r="H660" s="179"/>
    </row>
    <row r="661" spans="1:8" ht="15.75">
      <c r="A661" s="329"/>
      <c r="D661" s="215"/>
      <c r="E661" s="216"/>
      <c r="F661" s="217"/>
      <c r="G661" s="179"/>
      <c r="H661" s="179"/>
    </row>
    <row r="662" spans="1:8" ht="15.75">
      <c r="A662" s="329"/>
      <c r="D662" s="215"/>
      <c r="E662" s="216"/>
      <c r="F662" s="217"/>
      <c r="G662" s="179"/>
      <c r="H662" s="179"/>
    </row>
    <row r="663" spans="1:8" ht="15.75">
      <c r="A663" s="329"/>
      <c r="D663" s="215"/>
      <c r="E663" s="216"/>
      <c r="F663" s="217"/>
      <c r="G663" s="179"/>
      <c r="H663" s="179"/>
    </row>
    <row r="664" spans="1:8" ht="15.75">
      <c r="A664" s="329"/>
      <c r="D664" s="215"/>
      <c r="E664" s="216"/>
      <c r="F664" s="217"/>
      <c r="G664" s="179"/>
      <c r="H664" s="179"/>
    </row>
    <row r="665" spans="1:8" ht="15.75">
      <c r="A665" s="329"/>
      <c r="D665" s="215"/>
      <c r="E665" s="216"/>
      <c r="F665" s="217"/>
      <c r="G665" s="179"/>
      <c r="H665" s="179"/>
    </row>
    <row r="666" spans="1:8" ht="15.75">
      <c r="A666" s="329"/>
      <c r="D666" s="215"/>
      <c r="E666" s="216"/>
      <c r="F666" s="217"/>
      <c r="G666" s="179"/>
      <c r="H666" s="179"/>
    </row>
    <row r="667" spans="1:8" ht="15.75">
      <c r="A667" s="329"/>
      <c r="D667" s="215"/>
      <c r="E667" s="216"/>
      <c r="F667" s="217"/>
      <c r="G667" s="179"/>
      <c r="H667" s="179"/>
    </row>
    <row r="668" spans="1:8" ht="15.75">
      <c r="A668" s="329"/>
      <c r="D668" s="215"/>
      <c r="E668" s="216"/>
      <c r="F668" s="217"/>
      <c r="G668" s="179"/>
      <c r="H668" s="179"/>
    </row>
    <row r="669" spans="1:8" ht="15.75">
      <c r="A669" s="329"/>
      <c r="D669" s="215"/>
      <c r="E669" s="216"/>
      <c r="F669" s="217"/>
      <c r="G669" s="179"/>
      <c r="H669" s="179"/>
    </row>
    <row r="670" spans="1:8" ht="15.75">
      <c r="A670" s="329"/>
      <c r="D670" s="215"/>
      <c r="E670" s="216"/>
      <c r="F670" s="217"/>
      <c r="G670" s="179"/>
      <c r="H670" s="179"/>
    </row>
    <row r="671" spans="1:8" ht="15.75">
      <c r="A671" s="329"/>
      <c r="D671" s="215"/>
      <c r="E671" s="216"/>
      <c r="F671" s="217"/>
      <c r="G671" s="179"/>
      <c r="H671" s="179"/>
    </row>
    <row r="672" spans="1:8" ht="15.75">
      <c r="A672" s="329"/>
      <c r="D672" s="215"/>
      <c r="E672" s="216"/>
      <c r="F672" s="217"/>
      <c r="G672" s="179"/>
      <c r="H672" s="179"/>
    </row>
    <row r="673" spans="1:8" ht="15.75">
      <c r="A673" s="329"/>
      <c r="D673" s="215"/>
      <c r="E673" s="216"/>
      <c r="F673" s="217"/>
      <c r="G673" s="179"/>
      <c r="H673" s="179"/>
    </row>
    <row r="674" spans="1:8" ht="15.75">
      <c r="A674" s="329"/>
      <c r="D674" s="215"/>
      <c r="E674" s="216"/>
      <c r="F674" s="217"/>
      <c r="G674" s="179"/>
      <c r="H674" s="179"/>
    </row>
    <row r="675" spans="1:8" ht="15.75">
      <c r="A675" s="329"/>
      <c r="D675" s="215"/>
      <c r="E675" s="216"/>
      <c r="F675" s="217"/>
      <c r="G675" s="179"/>
      <c r="H675" s="179"/>
    </row>
    <row r="676" spans="1:8" ht="15.75">
      <c r="A676" s="329"/>
      <c r="D676" s="215"/>
      <c r="E676" s="216"/>
      <c r="F676" s="217"/>
      <c r="G676" s="179"/>
      <c r="H676" s="179"/>
    </row>
    <row r="677" spans="1:8" ht="15.75">
      <c r="A677" s="329"/>
      <c r="D677" s="215"/>
      <c r="E677" s="216"/>
      <c r="F677" s="217"/>
      <c r="G677" s="179"/>
      <c r="H677" s="179"/>
    </row>
    <row r="678" spans="1:8" ht="15.75">
      <c r="A678" s="329"/>
      <c r="D678" s="215"/>
      <c r="E678" s="216"/>
      <c r="F678" s="217"/>
      <c r="G678" s="179"/>
      <c r="H678" s="179"/>
    </row>
    <row r="679" spans="1:8" ht="15.75">
      <c r="A679" s="329"/>
      <c r="D679" s="215"/>
      <c r="E679" s="216"/>
      <c r="F679" s="217"/>
      <c r="G679" s="179"/>
      <c r="H679" s="179"/>
    </row>
    <row r="680" spans="1:8" ht="15.75">
      <c r="A680" s="329"/>
      <c r="D680" s="215"/>
      <c r="E680" s="216"/>
      <c r="F680" s="217"/>
      <c r="G680" s="179"/>
      <c r="H680" s="179"/>
    </row>
    <row r="681" spans="1:8" ht="15.75">
      <c r="A681" s="329"/>
      <c r="D681" s="215"/>
      <c r="E681" s="216"/>
      <c r="F681" s="217"/>
      <c r="G681" s="179"/>
      <c r="H681" s="179"/>
    </row>
    <row r="682" spans="1:8" ht="15.75">
      <c r="A682" s="329"/>
      <c r="D682" s="215"/>
      <c r="E682" s="216"/>
      <c r="F682" s="217"/>
      <c r="G682" s="179"/>
      <c r="H682" s="179"/>
    </row>
    <row r="683" spans="1:8" ht="15.75">
      <c r="A683" s="329"/>
      <c r="D683" s="215"/>
      <c r="E683" s="216"/>
      <c r="F683" s="217"/>
      <c r="G683" s="179"/>
      <c r="H683" s="179"/>
    </row>
    <row r="684" spans="1:8" ht="15.75">
      <c r="A684" s="329"/>
      <c r="D684" s="215"/>
      <c r="E684" s="216"/>
      <c r="F684" s="217"/>
      <c r="G684" s="179"/>
      <c r="H684" s="179"/>
    </row>
    <row r="685" spans="1:8" ht="15.75">
      <c r="A685" s="329"/>
      <c r="D685" s="215"/>
      <c r="E685" s="216"/>
      <c r="F685" s="217"/>
      <c r="G685" s="179"/>
      <c r="H685" s="179"/>
    </row>
    <row r="686" spans="1:8" ht="15.75">
      <c r="A686" s="329"/>
      <c r="D686" s="215"/>
      <c r="E686" s="216"/>
      <c r="F686" s="217"/>
      <c r="G686" s="179"/>
      <c r="H686" s="179"/>
    </row>
    <row r="687" spans="1:8" ht="15.75">
      <c r="A687" s="329"/>
      <c r="D687" s="215"/>
      <c r="E687" s="216"/>
      <c r="F687" s="217"/>
      <c r="G687" s="179"/>
      <c r="H687" s="179"/>
    </row>
    <row r="688" spans="1:8" ht="15.75">
      <c r="A688" s="329"/>
      <c r="D688" s="215"/>
      <c r="E688" s="216"/>
      <c r="F688" s="217"/>
      <c r="G688" s="179"/>
      <c r="H688" s="179"/>
    </row>
    <row r="689" spans="1:8" ht="15.75">
      <c r="A689" s="329"/>
      <c r="D689" s="215"/>
      <c r="E689" s="216"/>
      <c r="F689" s="217"/>
      <c r="G689" s="179"/>
      <c r="H689" s="179"/>
    </row>
    <row r="690" spans="1:8" ht="15.75">
      <c r="A690" s="329"/>
      <c r="D690" s="215"/>
      <c r="E690" s="216"/>
      <c r="F690" s="217"/>
      <c r="G690" s="179"/>
      <c r="H690" s="179"/>
    </row>
    <row r="691" spans="1:8" ht="15.75">
      <c r="A691" s="329"/>
      <c r="D691" s="215"/>
      <c r="E691" s="216"/>
      <c r="F691" s="217"/>
      <c r="G691" s="179"/>
      <c r="H691" s="179"/>
    </row>
    <row r="692" spans="1:8" ht="15.75">
      <c r="A692" s="329"/>
      <c r="D692" s="215"/>
      <c r="E692" s="216"/>
      <c r="F692" s="217"/>
      <c r="G692" s="179"/>
      <c r="H692" s="179"/>
    </row>
    <row r="693" spans="1:8" ht="15.75">
      <c r="A693" s="329"/>
      <c r="D693" s="215"/>
      <c r="E693" s="216"/>
      <c r="F693" s="217"/>
      <c r="G693" s="179"/>
      <c r="H693" s="179"/>
    </row>
    <row r="694" spans="1:8" ht="15.75">
      <c r="A694" s="329"/>
      <c r="D694" s="215"/>
      <c r="E694" s="216"/>
      <c r="F694" s="217"/>
      <c r="G694" s="179"/>
      <c r="H694" s="179"/>
    </row>
    <row r="695" spans="1:8" ht="15.75">
      <c r="A695" s="329"/>
      <c r="D695" s="215"/>
      <c r="E695" s="216"/>
      <c r="F695" s="217"/>
      <c r="G695" s="179"/>
      <c r="H695" s="179"/>
    </row>
    <row r="696" spans="1:8" ht="15.75">
      <c r="A696" s="329"/>
      <c r="D696" s="215"/>
      <c r="E696" s="216"/>
      <c r="F696" s="217"/>
      <c r="G696" s="179"/>
      <c r="H696" s="179"/>
    </row>
    <row r="697" spans="1:8" ht="15.75">
      <c r="A697" s="329"/>
      <c r="D697" s="215"/>
      <c r="E697" s="216"/>
      <c r="F697" s="217"/>
      <c r="G697" s="179"/>
      <c r="H697" s="179"/>
    </row>
    <row r="698" spans="1:8" ht="15.75">
      <c r="A698" s="329"/>
      <c r="D698" s="215"/>
      <c r="E698" s="216"/>
      <c r="F698" s="217"/>
      <c r="G698" s="179"/>
      <c r="H698" s="179"/>
    </row>
    <row r="699" spans="1:8" ht="15.75">
      <c r="A699" s="329"/>
      <c r="D699" s="215"/>
      <c r="E699" s="216"/>
      <c r="F699" s="217"/>
      <c r="G699" s="179"/>
      <c r="H699" s="179"/>
    </row>
    <row r="700" spans="1:8" ht="15.75">
      <c r="A700" s="329"/>
      <c r="D700" s="215"/>
      <c r="E700" s="216"/>
      <c r="F700" s="217"/>
      <c r="G700" s="179"/>
      <c r="H700" s="179"/>
    </row>
    <row r="701" spans="1:8" ht="15.75">
      <c r="A701" s="329"/>
      <c r="D701" s="215"/>
      <c r="E701" s="216"/>
      <c r="F701" s="217"/>
      <c r="G701" s="179"/>
      <c r="H701" s="179"/>
    </row>
    <row r="702" spans="1:8" ht="15.75">
      <c r="A702" s="329"/>
      <c r="D702" s="215"/>
      <c r="E702" s="216"/>
      <c r="F702" s="217"/>
      <c r="G702" s="179"/>
      <c r="H702" s="179"/>
    </row>
    <row r="703" spans="1:8" ht="15.75">
      <c r="A703" s="329"/>
      <c r="D703" s="215"/>
      <c r="E703" s="216"/>
      <c r="F703" s="217"/>
      <c r="G703" s="179"/>
      <c r="H703" s="179"/>
    </row>
    <row r="704" spans="1:8" ht="15.75">
      <c r="A704" s="329"/>
      <c r="D704" s="215"/>
      <c r="E704" s="216"/>
      <c r="F704" s="217"/>
      <c r="G704" s="179"/>
      <c r="H704" s="179"/>
    </row>
    <row r="705" spans="1:8" ht="15.75">
      <c r="A705" s="329"/>
      <c r="D705" s="215"/>
      <c r="E705" s="216"/>
      <c r="F705" s="217"/>
      <c r="G705" s="179"/>
      <c r="H705" s="179"/>
    </row>
    <row r="706" spans="1:8" ht="15.75">
      <c r="A706" s="329"/>
      <c r="D706" s="215"/>
      <c r="E706" s="216"/>
      <c r="F706" s="217"/>
      <c r="G706" s="179"/>
      <c r="H706" s="179"/>
    </row>
    <row r="707" spans="1:8" ht="15.75">
      <c r="A707" s="329"/>
      <c r="D707" s="215"/>
      <c r="E707" s="216"/>
      <c r="F707" s="217"/>
      <c r="G707" s="179"/>
      <c r="H707" s="179"/>
    </row>
    <row r="708" spans="1:8" ht="15.75">
      <c r="A708" s="329"/>
      <c r="D708" s="215"/>
      <c r="E708" s="216"/>
      <c r="F708" s="217"/>
      <c r="G708" s="179"/>
      <c r="H708" s="179"/>
    </row>
    <row r="709" spans="1:8" ht="15.75">
      <c r="A709" s="329"/>
      <c r="D709" s="215"/>
      <c r="E709" s="216"/>
      <c r="F709" s="217"/>
      <c r="G709" s="179"/>
      <c r="H709" s="179"/>
    </row>
    <row r="710" spans="1:8" ht="15.75">
      <c r="A710" s="329"/>
      <c r="D710" s="215"/>
      <c r="E710" s="216"/>
      <c r="F710" s="217"/>
      <c r="G710" s="179"/>
      <c r="H710" s="179"/>
    </row>
    <row r="711" spans="1:8" ht="15.75">
      <c r="A711" s="329"/>
      <c r="D711" s="215"/>
      <c r="E711" s="216"/>
      <c r="F711" s="217"/>
      <c r="G711" s="179"/>
      <c r="H711" s="179"/>
    </row>
    <row r="712" spans="1:8" ht="15.75">
      <c r="A712" s="329"/>
      <c r="D712" s="215"/>
      <c r="E712" s="216"/>
      <c r="F712" s="217"/>
      <c r="G712" s="179"/>
      <c r="H712" s="179"/>
    </row>
    <row r="713" spans="1:8" ht="15.75">
      <c r="A713" s="329"/>
      <c r="D713" s="215"/>
      <c r="E713" s="216"/>
      <c r="F713" s="217"/>
      <c r="G713" s="179"/>
      <c r="H713" s="179"/>
    </row>
    <row r="714" spans="1:8" ht="15.75">
      <c r="A714" s="329"/>
      <c r="D714" s="215"/>
      <c r="E714" s="216"/>
      <c r="F714" s="217"/>
      <c r="G714" s="179"/>
      <c r="H714" s="179"/>
    </row>
    <row r="715" spans="1:8" ht="15.75">
      <c r="A715" s="329"/>
      <c r="D715" s="215"/>
      <c r="E715" s="216"/>
      <c r="F715" s="217"/>
      <c r="G715" s="179"/>
      <c r="H715" s="179"/>
    </row>
    <row r="716" spans="1:8" ht="15.75">
      <c r="A716" s="329"/>
      <c r="D716" s="215"/>
      <c r="E716" s="216"/>
      <c r="F716" s="217"/>
      <c r="G716" s="179"/>
      <c r="H716" s="179"/>
    </row>
    <row r="717" spans="1:8" ht="15.75">
      <c r="A717" s="329"/>
      <c r="D717" s="215"/>
      <c r="E717" s="216"/>
      <c r="F717" s="217"/>
      <c r="G717" s="179"/>
      <c r="H717" s="179"/>
    </row>
    <row r="718" spans="1:8" ht="15.75">
      <c r="A718" s="329"/>
      <c r="D718" s="215"/>
      <c r="E718" s="216"/>
      <c r="F718" s="217"/>
      <c r="G718" s="179"/>
      <c r="H718" s="179"/>
    </row>
    <row r="719" spans="1:8" ht="15.75">
      <c r="A719" s="329"/>
      <c r="D719" s="215"/>
      <c r="E719" s="216"/>
      <c r="F719" s="217"/>
      <c r="G719" s="179"/>
      <c r="H719" s="179"/>
    </row>
    <row r="720" spans="1:8" ht="15.75">
      <c r="A720" s="329"/>
      <c r="D720" s="215"/>
      <c r="E720" s="216"/>
      <c r="F720" s="217"/>
      <c r="G720" s="179"/>
      <c r="H720" s="179"/>
    </row>
    <row r="721" spans="1:8" ht="15.75">
      <c r="A721" s="329"/>
      <c r="D721" s="215"/>
      <c r="E721" s="216"/>
      <c r="F721" s="217"/>
      <c r="G721" s="179"/>
      <c r="H721" s="179"/>
    </row>
    <row r="722" spans="1:8" ht="15.75">
      <c r="A722" s="329"/>
      <c r="D722" s="215"/>
      <c r="E722" s="216"/>
      <c r="F722" s="217"/>
      <c r="G722" s="179"/>
      <c r="H722" s="179"/>
    </row>
    <row r="723" spans="1:8" ht="15.75">
      <c r="A723" s="329"/>
      <c r="D723" s="215"/>
      <c r="E723" s="216"/>
      <c r="F723" s="217"/>
      <c r="G723" s="179"/>
      <c r="H723" s="179"/>
    </row>
    <row r="724" spans="1:8" ht="15.75">
      <c r="A724" s="329"/>
      <c r="D724" s="215"/>
      <c r="E724" s="216"/>
      <c r="F724" s="217"/>
      <c r="G724" s="179"/>
      <c r="H724" s="179"/>
    </row>
    <row r="725" spans="1:8" ht="15.75">
      <c r="A725" s="329"/>
      <c r="D725" s="215"/>
      <c r="E725" s="216"/>
      <c r="F725" s="217"/>
      <c r="G725" s="179"/>
      <c r="H725" s="179"/>
    </row>
    <row r="726" spans="1:8" ht="15.75">
      <c r="A726" s="329"/>
      <c r="D726" s="215"/>
      <c r="E726" s="216"/>
      <c r="F726" s="217"/>
      <c r="G726" s="179"/>
      <c r="H726" s="179"/>
    </row>
    <row r="727" spans="1:8" ht="15.75">
      <c r="A727" s="329"/>
      <c r="D727" s="215"/>
      <c r="E727" s="216"/>
      <c r="F727" s="217"/>
      <c r="G727" s="179"/>
      <c r="H727" s="179"/>
    </row>
    <row r="728" spans="1:8" ht="15.75">
      <c r="A728" s="329"/>
      <c r="D728" s="215"/>
      <c r="E728" s="216"/>
      <c r="F728" s="217"/>
      <c r="G728" s="179"/>
      <c r="H728" s="179"/>
    </row>
    <row r="729" spans="1:8" ht="15.75">
      <c r="A729" s="329"/>
      <c r="D729" s="215"/>
      <c r="E729" s="216"/>
      <c r="F729" s="217"/>
      <c r="G729" s="179"/>
      <c r="H729" s="179"/>
    </row>
    <row r="730" spans="1:8" ht="15.75">
      <c r="A730" s="329"/>
      <c r="D730" s="215"/>
      <c r="E730" s="216"/>
      <c r="F730" s="217"/>
      <c r="G730" s="179"/>
      <c r="H730" s="179"/>
    </row>
    <row r="731" spans="1:8" ht="15.75">
      <c r="A731" s="329"/>
      <c r="D731" s="215"/>
      <c r="E731" s="216"/>
      <c r="F731" s="217"/>
      <c r="G731" s="179"/>
      <c r="H731" s="179"/>
    </row>
    <row r="732" spans="1:8" ht="15.75">
      <c r="A732" s="329"/>
      <c r="D732" s="215"/>
      <c r="E732" s="216"/>
      <c r="F732" s="217"/>
      <c r="G732" s="179"/>
      <c r="H732" s="179"/>
    </row>
    <row r="733" spans="1:8" ht="15.75">
      <c r="A733" s="329"/>
      <c r="D733" s="215"/>
      <c r="E733" s="216"/>
      <c r="F733" s="217"/>
      <c r="G733" s="179"/>
      <c r="H733" s="179"/>
    </row>
    <row r="734" spans="1:8" ht="15.75">
      <c r="A734" s="329"/>
      <c r="D734" s="215"/>
      <c r="E734" s="216"/>
      <c r="F734" s="217"/>
      <c r="G734" s="179"/>
      <c r="H734" s="179"/>
    </row>
    <row r="735" spans="1:8" ht="15.75">
      <c r="A735" s="329"/>
      <c r="D735" s="215"/>
      <c r="E735" s="216"/>
      <c r="F735" s="217"/>
      <c r="G735" s="179"/>
      <c r="H735" s="179"/>
    </row>
    <row r="736" spans="1:8" ht="15.75">
      <c r="A736" s="329"/>
      <c r="D736" s="215"/>
      <c r="E736" s="216"/>
      <c r="F736" s="217"/>
      <c r="G736" s="179"/>
      <c r="H736" s="179"/>
    </row>
    <row r="737" spans="1:8" ht="15.75">
      <c r="A737" s="329"/>
      <c r="D737" s="215"/>
      <c r="E737" s="216"/>
      <c r="F737" s="217"/>
      <c r="G737" s="179"/>
      <c r="H737" s="179"/>
    </row>
    <row r="738" spans="1:8" ht="15.75">
      <c r="A738" s="329"/>
      <c r="D738" s="215"/>
      <c r="E738" s="216"/>
      <c r="F738" s="217"/>
      <c r="G738" s="179"/>
      <c r="H738" s="179"/>
    </row>
    <row r="739" spans="1:8" ht="15.75">
      <c r="A739" s="329"/>
      <c r="D739" s="215"/>
      <c r="E739" s="216"/>
      <c r="F739" s="217"/>
      <c r="G739" s="179"/>
      <c r="H739" s="179"/>
    </row>
    <row r="740" spans="1:8" ht="15.75">
      <c r="A740" s="329"/>
      <c r="D740" s="215"/>
      <c r="E740" s="216"/>
      <c r="F740" s="217"/>
      <c r="G740" s="179"/>
      <c r="H740" s="179"/>
    </row>
    <row r="741" spans="1:8" ht="15.75">
      <c r="A741" s="329"/>
      <c r="D741" s="215"/>
      <c r="E741" s="216"/>
      <c r="F741" s="217"/>
      <c r="G741" s="179"/>
      <c r="H741" s="179"/>
    </row>
    <row r="742" spans="1:8" ht="15.75">
      <c r="A742" s="329"/>
      <c r="D742" s="215"/>
      <c r="E742" s="216"/>
      <c r="F742" s="217"/>
      <c r="G742" s="179"/>
      <c r="H742" s="179"/>
    </row>
    <row r="743" spans="1:8" ht="15.75">
      <c r="A743" s="329"/>
      <c r="D743" s="215"/>
      <c r="E743" s="216"/>
      <c r="F743" s="217"/>
      <c r="G743" s="179"/>
      <c r="H743" s="179"/>
    </row>
    <row r="744" spans="1:8" ht="15.75">
      <c r="A744" s="329"/>
      <c r="D744" s="215"/>
      <c r="E744" s="216"/>
      <c r="F744" s="217"/>
      <c r="G744" s="179"/>
      <c r="H744" s="179"/>
    </row>
    <row r="745" spans="1:8" ht="15.75">
      <c r="A745" s="329"/>
      <c r="D745" s="215"/>
      <c r="E745" s="216"/>
      <c r="F745" s="217"/>
      <c r="G745" s="179"/>
      <c r="H745" s="179"/>
    </row>
    <row r="746" spans="1:8" ht="15.75">
      <c r="A746" s="329"/>
      <c r="D746" s="215"/>
      <c r="E746" s="216"/>
      <c r="F746" s="217"/>
      <c r="G746" s="179"/>
      <c r="H746" s="179"/>
    </row>
    <row r="747" spans="1:8" ht="15.75">
      <c r="A747" s="329"/>
      <c r="D747" s="215"/>
      <c r="E747" s="216"/>
      <c r="F747" s="217"/>
      <c r="G747" s="179"/>
      <c r="H747" s="179"/>
    </row>
    <row r="748" spans="1:8" ht="15.75">
      <c r="A748" s="329"/>
      <c r="D748" s="215"/>
      <c r="E748" s="216"/>
      <c r="F748" s="217"/>
      <c r="G748" s="179"/>
      <c r="H748" s="179"/>
    </row>
    <row r="749" spans="1:8" ht="15.75">
      <c r="A749" s="329"/>
      <c r="D749" s="215"/>
      <c r="E749" s="216"/>
      <c r="F749" s="217"/>
      <c r="G749" s="179"/>
      <c r="H749" s="179"/>
    </row>
    <row r="750" spans="1:8" ht="15.75">
      <c r="A750" s="329"/>
      <c r="D750" s="215"/>
      <c r="E750" s="216"/>
      <c r="F750" s="217"/>
      <c r="G750" s="179"/>
      <c r="H750" s="179"/>
    </row>
    <row r="751" spans="1:8" ht="15.75">
      <c r="A751" s="329"/>
      <c r="D751" s="215"/>
      <c r="E751" s="216"/>
      <c r="F751" s="217"/>
      <c r="G751" s="179"/>
      <c r="H751" s="179"/>
    </row>
    <row r="752" spans="1:8" ht="15.75">
      <c r="A752" s="329"/>
      <c r="D752" s="215"/>
      <c r="E752" s="216"/>
      <c r="F752" s="217"/>
      <c r="G752" s="179"/>
      <c r="H752" s="179"/>
    </row>
    <row r="753" spans="1:8" ht="15.75">
      <c r="A753" s="329"/>
      <c r="D753" s="215"/>
      <c r="E753" s="216"/>
      <c r="F753" s="217"/>
      <c r="G753" s="179"/>
      <c r="H753" s="179"/>
    </row>
    <row r="754" spans="1:8" ht="15.75">
      <c r="A754" s="329"/>
      <c r="D754" s="215"/>
      <c r="E754" s="216"/>
      <c r="F754" s="217"/>
      <c r="G754" s="179"/>
      <c r="H754" s="179"/>
    </row>
    <row r="755" spans="1:8" ht="15.75">
      <c r="A755" s="329"/>
      <c r="D755" s="215"/>
      <c r="E755" s="216"/>
      <c r="F755" s="217"/>
      <c r="G755" s="179"/>
      <c r="H755" s="179"/>
    </row>
    <row r="756" spans="1:8" ht="15.75">
      <c r="A756" s="329"/>
      <c r="D756" s="215"/>
      <c r="E756" s="216"/>
      <c r="F756" s="217"/>
      <c r="G756" s="179"/>
      <c r="H756" s="179"/>
    </row>
    <row r="757" spans="1:8" ht="15.75">
      <c r="A757" s="329"/>
      <c r="D757" s="215"/>
      <c r="E757" s="216"/>
      <c r="F757" s="217"/>
      <c r="G757" s="179"/>
      <c r="H757" s="179"/>
    </row>
    <row r="758" spans="1:8" ht="15.75">
      <c r="A758" s="329"/>
      <c r="D758" s="215"/>
      <c r="E758" s="216"/>
      <c r="F758" s="217"/>
      <c r="G758" s="179"/>
      <c r="H758" s="179"/>
    </row>
    <row r="759" spans="1:8" ht="15.75">
      <c r="A759" s="329"/>
      <c r="D759" s="215"/>
      <c r="E759" s="216"/>
      <c r="F759" s="217"/>
      <c r="G759" s="179"/>
      <c r="H759" s="179"/>
    </row>
    <row r="760" spans="1:8" ht="15.75">
      <c r="A760" s="329"/>
      <c r="D760" s="215"/>
      <c r="E760" s="216"/>
      <c r="F760" s="217"/>
      <c r="G760" s="179"/>
      <c r="H760" s="179"/>
    </row>
    <row r="761" spans="1:8" ht="15.75">
      <c r="A761" s="329"/>
      <c r="D761" s="215"/>
      <c r="E761" s="216"/>
      <c r="F761" s="217"/>
      <c r="G761" s="179"/>
      <c r="H761" s="179"/>
    </row>
    <row r="762" spans="1:8" ht="15.75">
      <c r="A762" s="329"/>
      <c r="D762" s="215"/>
      <c r="E762" s="216"/>
      <c r="F762" s="217"/>
      <c r="G762" s="179"/>
      <c r="H762" s="179"/>
    </row>
    <row r="763" spans="1:8" ht="15.75">
      <c r="A763" s="329"/>
      <c r="D763" s="215"/>
      <c r="E763" s="216"/>
      <c r="F763" s="217"/>
      <c r="G763" s="179"/>
      <c r="H763" s="179"/>
    </row>
    <row r="764" spans="1:8" ht="15.75">
      <c r="A764" s="329"/>
      <c r="D764" s="215"/>
      <c r="E764" s="216"/>
      <c r="F764" s="217"/>
      <c r="G764" s="179"/>
      <c r="H764" s="179"/>
    </row>
    <row r="765" spans="1:8" ht="15.75">
      <c r="A765" s="329"/>
      <c r="D765" s="215"/>
      <c r="E765" s="216"/>
      <c r="F765" s="217"/>
      <c r="G765" s="179"/>
      <c r="H765" s="179"/>
    </row>
    <row r="766" spans="1:8" ht="15.75">
      <c r="A766" s="329"/>
      <c r="D766" s="215"/>
      <c r="E766" s="216"/>
      <c r="F766" s="217"/>
      <c r="G766" s="179"/>
      <c r="H766" s="179"/>
    </row>
    <row r="767" spans="1:8" ht="15.75">
      <c r="A767" s="329"/>
      <c r="D767" s="215"/>
      <c r="E767" s="216"/>
      <c r="F767" s="217"/>
      <c r="G767" s="179"/>
      <c r="H767" s="179"/>
    </row>
    <row r="768" spans="1:8" ht="15.75">
      <c r="A768" s="329"/>
      <c r="D768" s="215"/>
      <c r="E768" s="216"/>
      <c r="F768" s="217"/>
      <c r="G768" s="179"/>
      <c r="H768" s="179"/>
    </row>
    <row r="769" spans="1:8" ht="15.75">
      <c r="A769" s="329"/>
      <c r="D769" s="215"/>
      <c r="E769" s="216"/>
      <c r="F769" s="217"/>
      <c r="G769" s="179"/>
      <c r="H769" s="179"/>
    </row>
    <row r="770" spans="1:8" ht="15.75">
      <c r="A770" s="329"/>
      <c r="D770" s="215"/>
      <c r="E770" s="216"/>
      <c r="F770" s="217"/>
      <c r="G770" s="179"/>
      <c r="H770" s="179"/>
    </row>
    <row r="771" spans="1:8" ht="15.75">
      <c r="A771" s="329"/>
      <c r="D771" s="215"/>
      <c r="E771" s="216"/>
      <c r="F771" s="217"/>
      <c r="G771" s="179"/>
      <c r="H771" s="179"/>
    </row>
    <row r="772" spans="1:8" ht="15.75">
      <c r="A772" s="329"/>
      <c r="D772" s="215"/>
      <c r="E772" s="216"/>
      <c r="F772" s="217"/>
      <c r="G772" s="179"/>
      <c r="H772" s="179"/>
    </row>
    <row r="773" spans="1:8" ht="15.75">
      <c r="A773" s="329"/>
      <c r="D773" s="215"/>
      <c r="E773" s="216"/>
      <c r="F773" s="217"/>
      <c r="G773" s="179"/>
      <c r="H773" s="179"/>
    </row>
    <row r="774" spans="1:8" ht="15.75">
      <c r="A774" s="329"/>
      <c r="D774" s="215"/>
      <c r="E774" s="216"/>
      <c r="F774" s="217"/>
      <c r="G774" s="179"/>
      <c r="H774" s="179"/>
    </row>
    <row r="775" spans="1:8" ht="15.75">
      <c r="A775" s="329"/>
      <c r="D775" s="215"/>
      <c r="E775" s="216"/>
      <c r="F775" s="217"/>
      <c r="G775" s="179"/>
      <c r="H775" s="179"/>
    </row>
    <row r="776" spans="1:8" ht="15.75">
      <c r="A776" s="329"/>
      <c r="D776" s="215"/>
      <c r="E776" s="216"/>
      <c r="F776" s="217"/>
      <c r="G776" s="179"/>
      <c r="H776" s="179"/>
    </row>
    <row r="777" spans="1:8" ht="15.75">
      <c r="A777" s="329"/>
      <c r="D777" s="215"/>
      <c r="E777" s="216"/>
      <c r="F777" s="217"/>
      <c r="G777" s="179"/>
      <c r="H777" s="179"/>
    </row>
    <row r="778" spans="1:8" ht="15.75">
      <c r="A778" s="329"/>
      <c r="D778" s="215"/>
      <c r="E778" s="216"/>
      <c r="F778" s="217"/>
      <c r="G778" s="179"/>
      <c r="H778" s="179"/>
    </row>
    <row r="779" spans="1:8" ht="15.75">
      <c r="A779" s="329"/>
      <c r="D779" s="215"/>
      <c r="E779" s="216"/>
      <c r="F779" s="217"/>
      <c r="G779" s="179"/>
      <c r="H779" s="179"/>
    </row>
    <row r="780" spans="1:8" ht="15.75">
      <c r="A780" s="329"/>
      <c r="D780" s="215"/>
      <c r="E780" s="216"/>
      <c r="F780" s="217"/>
      <c r="G780" s="179"/>
      <c r="H780" s="179"/>
    </row>
    <row r="781" spans="1:8" ht="15.75">
      <c r="A781" s="329"/>
      <c r="D781" s="215"/>
      <c r="E781" s="216"/>
      <c r="F781" s="217"/>
      <c r="G781" s="179"/>
      <c r="H781" s="179"/>
    </row>
    <row r="782" spans="1:8" ht="15.75">
      <c r="A782" s="329"/>
      <c r="D782" s="215"/>
      <c r="E782" s="216"/>
      <c r="F782" s="217"/>
      <c r="G782" s="179"/>
      <c r="H782" s="179"/>
    </row>
    <row r="783" spans="1:8" ht="15.75">
      <c r="A783" s="329"/>
      <c r="D783" s="215"/>
      <c r="E783" s="216"/>
      <c r="F783" s="217"/>
      <c r="G783" s="179"/>
      <c r="H783" s="179"/>
    </row>
    <row r="784" spans="1:8" ht="15.75">
      <c r="A784" s="329"/>
      <c r="D784" s="215"/>
      <c r="E784" s="216"/>
      <c r="F784" s="217"/>
      <c r="G784" s="179"/>
      <c r="H784" s="179"/>
    </row>
    <row r="785" spans="1:8" ht="15.75">
      <c r="A785" s="329"/>
      <c r="D785" s="215"/>
      <c r="E785" s="216"/>
      <c r="F785" s="217"/>
      <c r="G785" s="179"/>
      <c r="H785" s="179"/>
    </row>
    <row r="786" spans="1:8" ht="15.75">
      <c r="A786" s="329"/>
      <c r="D786" s="215"/>
      <c r="E786" s="216"/>
      <c r="F786" s="217"/>
      <c r="G786" s="179"/>
      <c r="H786" s="179"/>
    </row>
    <row r="787" spans="1:8" ht="15.75">
      <c r="A787" s="329"/>
      <c r="D787" s="215"/>
      <c r="E787" s="216"/>
      <c r="F787" s="217"/>
      <c r="G787" s="179"/>
      <c r="H787" s="179"/>
    </row>
    <row r="788" spans="1:8" ht="15.75">
      <c r="A788" s="329"/>
      <c r="D788" s="215"/>
      <c r="E788" s="216"/>
      <c r="F788" s="217"/>
      <c r="G788" s="179"/>
      <c r="H788" s="179"/>
    </row>
    <row r="789" spans="1:8" ht="15.75">
      <c r="A789" s="329"/>
      <c r="D789" s="215"/>
      <c r="E789" s="216"/>
      <c r="F789" s="217"/>
      <c r="G789" s="179"/>
      <c r="H789" s="179"/>
    </row>
    <row r="790" spans="1:8" ht="15.75">
      <c r="A790" s="329"/>
      <c r="D790" s="215"/>
      <c r="E790" s="216"/>
      <c r="F790" s="217"/>
      <c r="G790" s="179"/>
      <c r="H790" s="179"/>
    </row>
    <row r="791" spans="1:8" ht="15.75">
      <c r="A791" s="329"/>
      <c r="D791" s="215"/>
      <c r="E791" s="216"/>
      <c r="F791" s="217"/>
      <c r="G791" s="179"/>
      <c r="H791" s="179"/>
    </row>
    <row r="792" spans="1:8" ht="15.75">
      <c r="A792" s="329"/>
      <c r="D792" s="215"/>
      <c r="E792" s="216"/>
      <c r="F792" s="217"/>
      <c r="G792" s="179"/>
      <c r="H792" s="179"/>
    </row>
    <row r="793" spans="1:8" ht="15.75">
      <c r="A793" s="329"/>
      <c r="D793" s="215"/>
      <c r="E793" s="216"/>
      <c r="F793" s="217"/>
      <c r="G793" s="179"/>
      <c r="H793" s="179"/>
    </row>
    <row r="794" spans="1:8" ht="15.75">
      <c r="A794" s="329"/>
      <c r="D794" s="215"/>
      <c r="E794" s="216"/>
      <c r="F794" s="217"/>
      <c r="G794" s="179"/>
      <c r="H794" s="179"/>
    </row>
    <row r="795" spans="1:8" ht="15.75">
      <c r="A795" s="329"/>
      <c r="D795" s="215"/>
      <c r="E795" s="216"/>
      <c r="F795" s="217"/>
      <c r="G795" s="179"/>
      <c r="H795" s="179"/>
    </row>
    <row r="796" spans="1:8" ht="15.75">
      <c r="A796" s="329"/>
      <c r="D796" s="215"/>
      <c r="E796" s="216"/>
      <c r="F796" s="217"/>
      <c r="G796" s="179"/>
      <c r="H796" s="179"/>
    </row>
    <row r="797" spans="1:8" ht="15.75">
      <c r="A797" s="329"/>
      <c r="D797" s="215"/>
      <c r="E797" s="216"/>
      <c r="F797" s="217"/>
      <c r="G797" s="179"/>
      <c r="H797" s="179"/>
    </row>
    <row r="798" spans="1:8" ht="15.75">
      <c r="A798" s="329"/>
      <c r="D798" s="215"/>
      <c r="E798" s="216"/>
      <c r="F798" s="217"/>
      <c r="G798" s="179"/>
      <c r="H798" s="179"/>
    </row>
    <row r="799" spans="1:8" ht="15.75">
      <c r="A799" s="329"/>
      <c r="D799" s="215"/>
      <c r="E799" s="216"/>
      <c r="F799" s="217"/>
      <c r="G799" s="179"/>
      <c r="H799" s="179"/>
    </row>
    <row r="800" spans="1:8" ht="15.75">
      <c r="A800" s="329"/>
      <c r="D800" s="215"/>
      <c r="E800" s="216"/>
      <c r="F800" s="217"/>
      <c r="G800" s="179"/>
      <c r="H800" s="179"/>
    </row>
    <row r="801" spans="1:8" ht="15.75">
      <c r="A801" s="329"/>
      <c r="D801" s="215"/>
      <c r="E801" s="216"/>
      <c r="F801" s="217"/>
      <c r="G801" s="179"/>
      <c r="H801" s="179"/>
    </row>
    <row r="802" spans="1:8" ht="15.75">
      <c r="A802" s="329"/>
      <c r="D802" s="215"/>
      <c r="E802" s="216"/>
      <c r="F802" s="217"/>
      <c r="G802" s="179"/>
      <c r="H802" s="179"/>
    </row>
    <row r="803" spans="1:8" ht="15.75">
      <c r="A803" s="329"/>
      <c r="D803" s="215"/>
      <c r="E803" s="216"/>
      <c r="F803" s="217"/>
      <c r="G803" s="179"/>
      <c r="H803" s="179"/>
    </row>
    <row r="804" spans="1:8" ht="15.75">
      <c r="A804" s="329"/>
      <c r="D804" s="215"/>
      <c r="E804" s="216"/>
      <c r="F804" s="217"/>
      <c r="G804" s="179"/>
      <c r="H804" s="179"/>
    </row>
    <row r="805" spans="1:8" ht="15.75">
      <c r="A805" s="329"/>
      <c r="D805" s="215"/>
      <c r="E805" s="216"/>
      <c r="F805" s="217"/>
      <c r="G805" s="179"/>
      <c r="H805" s="179"/>
    </row>
    <row r="806" spans="1:8" ht="15.75">
      <c r="A806" s="329"/>
      <c r="D806" s="215"/>
      <c r="E806" s="216"/>
      <c r="F806" s="217"/>
      <c r="G806" s="179"/>
      <c r="H806" s="179"/>
    </row>
    <row r="807" spans="1:8" ht="15.75">
      <c r="A807" s="329"/>
      <c r="D807" s="215"/>
      <c r="E807" s="216"/>
      <c r="F807" s="217"/>
      <c r="G807" s="179"/>
      <c r="H807" s="179"/>
    </row>
    <row r="808" spans="1:8" ht="15.75">
      <c r="A808" s="329"/>
      <c r="D808" s="215"/>
      <c r="E808" s="216"/>
      <c r="F808" s="217"/>
      <c r="G808" s="179"/>
      <c r="H808" s="179"/>
    </row>
    <row r="809" spans="1:8" ht="15.75">
      <c r="A809" s="329"/>
      <c r="D809" s="215"/>
      <c r="E809" s="216"/>
      <c r="F809" s="217"/>
      <c r="G809" s="179"/>
      <c r="H809" s="179"/>
    </row>
    <row r="810" spans="1:8" ht="15.75">
      <c r="A810" s="329"/>
      <c r="D810" s="215"/>
      <c r="E810" s="216"/>
      <c r="F810" s="217"/>
      <c r="G810" s="179"/>
      <c r="H810" s="179"/>
    </row>
    <row r="811" spans="1:8" ht="15.75">
      <c r="A811" s="329"/>
      <c r="D811" s="215"/>
      <c r="E811" s="216"/>
      <c r="F811" s="217"/>
      <c r="G811" s="179"/>
      <c r="H811" s="179"/>
    </row>
    <row r="812" spans="1:8" ht="15.75">
      <c r="A812" s="329"/>
      <c r="D812" s="215"/>
      <c r="E812" s="216"/>
      <c r="F812" s="217"/>
      <c r="G812" s="179"/>
      <c r="H812" s="179"/>
    </row>
    <row r="813" spans="1:8" ht="15.75">
      <c r="A813" s="329"/>
      <c r="D813" s="215"/>
      <c r="E813" s="216"/>
      <c r="F813" s="217"/>
      <c r="G813" s="179"/>
      <c r="H813" s="179"/>
    </row>
    <row r="814" spans="1:8" ht="15.75">
      <c r="A814" s="329"/>
      <c r="D814" s="215"/>
      <c r="E814" s="216"/>
      <c r="F814" s="217"/>
      <c r="G814" s="179"/>
      <c r="H814" s="179"/>
    </row>
    <row r="815" spans="1:8" ht="15.75">
      <c r="A815" s="329"/>
      <c r="D815" s="215"/>
      <c r="E815" s="216"/>
      <c r="F815" s="217"/>
      <c r="G815" s="179"/>
      <c r="H815" s="179"/>
    </row>
    <row r="816" spans="1:8" ht="15.75">
      <c r="A816" s="329"/>
      <c r="D816" s="215"/>
      <c r="E816" s="216"/>
      <c r="F816" s="217"/>
      <c r="G816" s="179"/>
      <c r="H816" s="179"/>
    </row>
    <row r="817" spans="1:8" ht="15.75">
      <c r="A817" s="329"/>
      <c r="D817" s="215"/>
      <c r="E817" s="216"/>
      <c r="F817" s="217"/>
      <c r="G817" s="179"/>
      <c r="H817" s="179"/>
    </row>
    <row r="818" spans="1:8" ht="15.75">
      <c r="A818" s="329"/>
      <c r="D818" s="215"/>
      <c r="E818" s="216"/>
      <c r="F818" s="217"/>
      <c r="G818" s="179"/>
      <c r="H818" s="179"/>
    </row>
    <row r="819" spans="1:8" ht="15.75">
      <c r="A819" s="329"/>
      <c r="D819" s="215"/>
      <c r="E819" s="216"/>
      <c r="F819" s="217"/>
      <c r="G819" s="179"/>
      <c r="H819" s="179"/>
    </row>
    <row r="820" spans="1:8" ht="15.75">
      <c r="A820" s="329"/>
      <c r="D820" s="215"/>
      <c r="E820" s="216"/>
      <c r="F820" s="217"/>
      <c r="G820" s="179"/>
      <c r="H820" s="179"/>
    </row>
    <row r="821" spans="1:8" ht="15.75">
      <c r="A821" s="329"/>
      <c r="D821" s="215"/>
      <c r="E821" s="216"/>
      <c r="F821" s="217"/>
      <c r="G821" s="179"/>
      <c r="H821" s="179"/>
    </row>
    <row r="822" spans="1:8" ht="15.75">
      <c r="A822" s="329"/>
      <c r="D822" s="215"/>
      <c r="E822" s="216"/>
      <c r="F822" s="217"/>
      <c r="G822" s="179"/>
      <c r="H822" s="179"/>
    </row>
    <row r="823" spans="1:8" ht="15.75">
      <c r="A823" s="329"/>
      <c r="D823" s="215"/>
      <c r="E823" s="216"/>
      <c r="F823" s="217"/>
      <c r="G823" s="179"/>
      <c r="H823" s="179"/>
    </row>
    <row r="824" spans="1:8" ht="15.75">
      <c r="A824" s="329"/>
      <c r="D824" s="215"/>
      <c r="E824" s="216"/>
      <c r="F824" s="217"/>
      <c r="G824" s="179"/>
      <c r="H824" s="179"/>
    </row>
    <row r="825" spans="1:8" ht="15.75">
      <c r="A825" s="329"/>
      <c r="D825" s="215"/>
      <c r="E825" s="216"/>
      <c r="F825" s="217"/>
      <c r="G825" s="179"/>
      <c r="H825" s="179"/>
    </row>
    <row r="826" spans="1:8" ht="15.75">
      <c r="A826" s="329"/>
      <c r="D826" s="215"/>
      <c r="E826" s="216"/>
      <c r="F826" s="217"/>
      <c r="G826" s="179"/>
      <c r="H826" s="179"/>
    </row>
    <row r="827" spans="1:8" ht="15.75">
      <c r="A827" s="329"/>
      <c r="D827" s="215"/>
      <c r="E827" s="216"/>
      <c r="F827" s="217"/>
      <c r="G827" s="179"/>
      <c r="H827" s="179"/>
    </row>
    <row r="828" spans="1:8" ht="15.75">
      <c r="A828" s="329"/>
      <c r="D828" s="215"/>
      <c r="E828" s="216"/>
      <c r="F828" s="217"/>
      <c r="G828" s="179"/>
      <c r="H828" s="179"/>
    </row>
    <row r="829" spans="1:8" ht="15.75">
      <c r="A829" s="329"/>
      <c r="D829" s="215"/>
      <c r="E829" s="216"/>
      <c r="F829" s="217"/>
      <c r="G829" s="179"/>
      <c r="H829" s="179"/>
    </row>
    <row r="830" spans="1:8" ht="15.75">
      <c r="A830" s="329"/>
      <c r="D830" s="215"/>
      <c r="E830" s="216"/>
      <c r="F830" s="217"/>
      <c r="G830" s="179"/>
      <c r="H830" s="179"/>
    </row>
    <row r="831" spans="1:8" ht="15.75">
      <c r="A831" s="329"/>
      <c r="D831" s="215"/>
      <c r="E831" s="216"/>
      <c r="F831" s="217"/>
      <c r="G831" s="179"/>
      <c r="H831" s="179"/>
    </row>
    <row r="832" spans="1:8" ht="15.75">
      <c r="A832" s="329"/>
      <c r="D832" s="215"/>
      <c r="E832" s="216"/>
      <c r="F832" s="217"/>
      <c r="G832" s="179"/>
      <c r="H832" s="179"/>
    </row>
    <row r="833" spans="1:8" ht="15.75">
      <c r="A833" s="329"/>
      <c r="D833" s="215"/>
      <c r="E833" s="216"/>
      <c r="F833" s="217"/>
      <c r="G833" s="179"/>
      <c r="H833" s="179"/>
    </row>
    <row r="834" spans="1:8" ht="15.75">
      <c r="A834" s="329"/>
      <c r="D834" s="215"/>
      <c r="E834" s="216"/>
      <c r="F834" s="217"/>
      <c r="G834" s="179"/>
      <c r="H834" s="179"/>
    </row>
    <row r="835" spans="1:8" ht="15.75">
      <c r="A835" s="329"/>
      <c r="D835" s="215"/>
      <c r="E835" s="216"/>
      <c r="F835" s="217"/>
      <c r="G835" s="179"/>
      <c r="H835" s="179"/>
    </row>
    <row r="836" spans="1:8" ht="15.75">
      <c r="A836" s="329"/>
      <c r="D836" s="215"/>
      <c r="E836" s="216"/>
      <c r="F836" s="217"/>
      <c r="G836" s="179"/>
      <c r="H836" s="179"/>
    </row>
    <row r="837" spans="1:8" ht="15.75">
      <c r="A837" s="329"/>
      <c r="D837" s="215"/>
      <c r="E837" s="216"/>
      <c r="F837" s="217"/>
      <c r="G837" s="179"/>
      <c r="H837" s="179"/>
    </row>
    <row r="838" spans="1:8" ht="15.75">
      <c r="A838" s="329"/>
      <c r="D838" s="215"/>
      <c r="E838" s="216"/>
      <c r="F838" s="217"/>
      <c r="G838" s="179"/>
      <c r="H838" s="179"/>
    </row>
    <row r="839" spans="1:8" ht="15.75">
      <c r="A839" s="329"/>
      <c r="D839" s="215"/>
      <c r="E839" s="216"/>
      <c r="F839" s="217"/>
      <c r="G839" s="179"/>
      <c r="H839" s="179"/>
    </row>
    <row r="840" spans="1:8" ht="15.75">
      <c r="A840" s="329"/>
      <c r="D840" s="215"/>
      <c r="E840" s="216"/>
      <c r="F840" s="217"/>
      <c r="G840" s="179"/>
      <c r="H840" s="179"/>
    </row>
    <row r="841" spans="1:8" ht="15.75">
      <c r="A841" s="329"/>
      <c r="D841" s="215"/>
      <c r="E841" s="216"/>
      <c r="F841" s="217"/>
      <c r="G841" s="179"/>
      <c r="H841" s="179"/>
    </row>
    <row r="842" spans="1:8" ht="15.75">
      <c r="A842" s="329"/>
      <c r="D842" s="215"/>
      <c r="E842" s="216"/>
      <c r="F842" s="217"/>
      <c r="G842" s="179"/>
      <c r="H842" s="179"/>
    </row>
    <row r="843" spans="1:8" ht="15.75">
      <c r="A843" s="329"/>
      <c r="D843" s="215"/>
      <c r="E843" s="216"/>
      <c r="F843" s="217"/>
      <c r="G843" s="179"/>
      <c r="H843" s="179"/>
    </row>
    <row r="844" spans="1:8" ht="15.75">
      <c r="A844" s="329"/>
      <c r="D844" s="215"/>
      <c r="E844" s="216"/>
      <c r="F844" s="217"/>
      <c r="G844" s="179"/>
      <c r="H844" s="179"/>
    </row>
    <row r="845" spans="1:8" ht="15.75">
      <c r="A845" s="329"/>
      <c r="D845" s="215"/>
      <c r="E845" s="216"/>
      <c r="F845" s="217"/>
      <c r="G845" s="179"/>
      <c r="H845" s="179"/>
    </row>
    <row r="846" spans="1:8" ht="15.75">
      <c r="A846" s="329"/>
      <c r="D846" s="215"/>
      <c r="E846" s="216"/>
      <c r="F846" s="217"/>
      <c r="G846" s="179"/>
      <c r="H846" s="179"/>
    </row>
    <row r="847" spans="1:8" ht="15.75">
      <c r="A847" s="329"/>
      <c r="D847" s="215"/>
      <c r="E847" s="216"/>
      <c r="F847" s="217"/>
      <c r="G847" s="179"/>
      <c r="H847" s="179"/>
    </row>
    <row r="848" spans="1:8" ht="15.75">
      <c r="A848" s="329"/>
      <c r="D848" s="215"/>
      <c r="E848" s="216"/>
      <c r="F848" s="217"/>
      <c r="G848" s="179"/>
      <c r="H848" s="179"/>
    </row>
    <row r="849" spans="1:8" ht="15.75">
      <c r="A849" s="329"/>
      <c r="D849" s="215"/>
      <c r="E849" s="216"/>
      <c r="F849" s="217"/>
      <c r="G849" s="179"/>
      <c r="H849" s="179"/>
    </row>
    <row r="850" spans="1:8" ht="15.75">
      <c r="A850" s="329"/>
      <c r="D850" s="215"/>
      <c r="E850" s="216"/>
      <c r="F850" s="217"/>
      <c r="G850" s="179"/>
      <c r="H850" s="179"/>
    </row>
    <row r="851" spans="1:8" ht="15.75">
      <c r="A851" s="329"/>
      <c r="D851" s="215"/>
      <c r="E851" s="216"/>
      <c r="F851" s="217"/>
      <c r="G851" s="179"/>
      <c r="H851" s="179"/>
    </row>
    <row r="852" spans="1:8" ht="15.75">
      <c r="A852" s="329"/>
      <c r="D852" s="215"/>
      <c r="E852" s="216"/>
      <c r="F852" s="217"/>
      <c r="G852" s="179"/>
      <c r="H852" s="179"/>
    </row>
    <row r="853" spans="1:8" ht="15.75">
      <c r="A853" s="329"/>
      <c r="D853" s="215"/>
      <c r="E853" s="216"/>
      <c r="F853" s="217"/>
      <c r="G853" s="179"/>
      <c r="H853" s="179"/>
    </row>
    <row r="854" spans="1:8" ht="15.75">
      <c r="A854" s="329"/>
      <c r="D854" s="215"/>
      <c r="E854" s="216"/>
      <c r="F854" s="217"/>
      <c r="G854" s="179"/>
      <c r="H854" s="179"/>
    </row>
    <row r="855" spans="1:8" ht="15.75">
      <c r="A855" s="329"/>
      <c r="D855" s="215"/>
      <c r="E855" s="216"/>
      <c r="F855" s="217"/>
      <c r="G855" s="179"/>
      <c r="H855" s="179"/>
    </row>
    <row r="856" spans="1:8" ht="15.75">
      <c r="A856" s="329"/>
      <c r="D856" s="215"/>
      <c r="E856" s="216"/>
      <c r="F856" s="217"/>
      <c r="G856" s="179"/>
      <c r="H856" s="179"/>
    </row>
    <row r="857" spans="1:8" ht="15.75">
      <c r="A857" s="329"/>
      <c r="D857" s="215"/>
      <c r="E857" s="216"/>
      <c r="F857" s="217"/>
      <c r="G857" s="179"/>
      <c r="H857" s="179"/>
    </row>
    <row r="858" spans="1:8" ht="15.75">
      <c r="A858" s="329"/>
      <c r="D858" s="215"/>
      <c r="E858" s="216"/>
      <c r="F858" s="217"/>
      <c r="G858" s="179"/>
      <c r="H858" s="179"/>
    </row>
    <row r="859" spans="1:8" ht="15.75">
      <c r="A859" s="329"/>
      <c r="D859" s="215"/>
      <c r="E859" s="216"/>
      <c r="F859" s="217"/>
      <c r="G859" s="179"/>
      <c r="H859" s="179"/>
    </row>
    <row r="860" spans="1:8" ht="15.75">
      <c r="A860" s="329"/>
      <c r="D860" s="215"/>
      <c r="E860" s="216"/>
      <c r="F860" s="217"/>
      <c r="G860" s="179"/>
      <c r="H860" s="179"/>
    </row>
    <row r="861" spans="1:8" ht="15.75">
      <c r="A861" s="329"/>
      <c r="D861" s="215"/>
      <c r="E861" s="216"/>
      <c r="F861" s="217"/>
      <c r="G861" s="179"/>
      <c r="H861" s="179"/>
    </row>
    <row r="862" spans="1:8" ht="15.75">
      <c r="A862" s="329"/>
      <c r="D862" s="215"/>
      <c r="E862" s="216"/>
      <c r="F862" s="217"/>
      <c r="G862" s="179"/>
      <c r="H862" s="179"/>
    </row>
    <row r="863" spans="1:8" ht="15.75">
      <c r="A863" s="329"/>
      <c r="D863" s="215"/>
      <c r="E863" s="216"/>
      <c r="F863" s="217"/>
      <c r="G863" s="179"/>
      <c r="H863" s="179"/>
    </row>
    <row r="864" spans="1:8" ht="15.75">
      <c r="A864" s="329"/>
      <c r="D864" s="215"/>
      <c r="E864" s="216"/>
      <c r="F864" s="217"/>
      <c r="G864" s="179"/>
      <c r="H864" s="179"/>
    </row>
    <row r="865" spans="1:8" ht="15.75">
      <c r="A865" s="329"/>
      <c r="D865" s="215"/>
      <c r="E865" s="216"/>
      <c r="F865" s="217"/>
      <c r="G865" s="179"/>
      <c r="H865" s="179"/>
    </row>
    <row r="866" spans="1:8" ht="15.75">
      <c r="A866" s="329"/>
      <c r="D866" s="215"/>
      <c r="E866" s="216"/>
      <c r="F866" s="217"/>
      <c r="G866" s="179"/>
      <c r="H866" s="179"/>
    </row>
    <row r="867" spans="1:8" ht="15.75">
      <c r="A867" s="329"/>
      <c r="D867" s="215"/>
      <c r="E867" s="216"/>
      <c r="F867" s="217"/>
      <c r="G867" s="179"/>
      <c r="H867" s="179"/>
    </row>
    <row r="868" spans="1:8" ht="15.75">
      <c r="A868" s="329"/>
      <c r="D868" s="215"/>
      <c r="E868" s="216"/>
      <c r="F868" s="217"/>
      <c r="G868" s="179"/>
      <c r="H868" s="179"/>
    </row>
    <row r="869" spans="1:8" ht="15.75">
      <c r="A869" s="329"/>
      <c r="D869" s="215"/>
      <c r="E869" s="216"/>
      <c r="F869" s="217"/>
      <c r="G869" s="179"/>
      <c r="H869" s="179"/>
    </row>
    <row r="870" spans="1:8" ht="15.75">
      <c r="A870" s="329"/>
      <c r="D870" s="215"/>
      <c r="E870" s="216"/>
      <c r="F870" s="217"/>
      <c r="G870" s="179"/>
      <c r="H870" s="179"/>
    </row>
    <row r="871" spans="1:8" ht="15.75">
      <c r="A871" s="329"/>
      <c r="D871" s="215"/>
      <c r="E871" s="216"/>
      <c r="F871" s="217"/>
      <c r="G871" s="179"/>
      <c r="H871" s="179"/>
    </row>
    <row r="872" spans="1:8" ht="15.75">
      <c r="A872" s="329"/>
      <c r="D872" s="215"/>
      <c r="E872" s="216"/>
      <c r="F872" s="217"/>
      <c r="G872" s="179"/>
      <c r="H872" s="179"/>
    </row>
    <row r="873" spans="1:8" ht="15.75">
      <c r="A873" s="329"/>
      <c r="D873" s="215"/>
      <c r="E873" s="216"/>
      <c r="F873" s="217"/>
      <c r="G873" s="179"/>
      <c r="H873" s="179"/>
    </row>
    <row r="874" spans="1:8" ht="15.75">
      <c r="A874" s="329"/>
      <c r="D874" s="215"/>
      <c r="E874" s="216"/>
      <c r="F874" s="217"/>
      <c r="G874" s="179"/>
      <c r="H874" s="179"/>
    </row>
    <row r="875" spans="1:8" ht="15.75">
      <c r="A875" s="329"/>
      <c r="D875" s="215"/>
      <c r="E875" s="216"/>
      <c r="F875" s="217"/>
      <c r="G875" s="179"/>
      <c r="H875" s="179"/>
    </row>
    <row r="876" spans="1:8" ht="15.75">
      <c r="A876" s="329"/>
      <c r="D876" s="215"/>
      <c r="E876" s="216"/>
      <c r="F876" s="217"/>
      <c r="G876" s="179"/>
      <c r="H876" s="179"/>
    </row>
    <row r="877" spans="1:8" ht="15.75">
      <c r="A877" s="329"/>
      <c r="D877" s="215"/>
      <c r="E877" s="216"/>
      <c r="F877" s="217"/>
      <c r="G877" s="179"/>
      <c r="H877" s="179"/>
    </row>
    <row r="878" spans="1:8" ht="15.75">
      <c r="A878" s="329"/>
      <c r="D878" s="215"/>
      <c r="E878" s="216"/>
      <c r="F878" s="217"/>
      <c r="G878" s="179"/>
      <c r="H878" s="179"/>
    </row>
    <row r="879" spans="1:8" ht="15.75">
      <c r="A879" s="329"/>
      <c r="D879" s="215"/>
      <c r="E879" s="216"/>
      <c r="F879" s="217"/>
      <c r="G879" s="179"/>
      <c r="H879" s="179"/>
    </row>
    <row r="880" spans="1:8" ht="15.75">
      <c r="A880" s="329"/>
      <c r="D880" s="215"/>
      <c r="E880" s="216"/>
      <c r="F880" s="217"/>
      <c r="G880" s="179"/>
      <c r="H880" s="179"/>
    </row>
    <row r="881" spans="1:8" ht="15.75">
      <c r="A881" s="329"/>
      <c r="D881" s="215"/>
      <c r="E881" s="216"/>
      <c r="F881" s="217"/>
      <c r="G881" s="179"/>
      <c r="H881" s="179"/>
    </row>
    <row r="882" spans="1:8" ht="15.75">
      <c r="A882" s="329"/>
      <c r="D882" s="215"/>
      <c r="E882" s="216"/>
      <c r="F882" s="217"/>
      <c r="G882" s="179"/>
      <c r="H882" s="179"/>
    </row>
    <row r="883" spans="1:8" ht="15.75">
      <c r="A883" s="329"/>
      <c r="D883" s="215"/>
      <c r="E883" s="216"/>
      <c r="F883" s="217"/>
      <c r="G883" s="179"/>
      <c r="H883" s="179"/>
    </row>
    <row r="884" spans="1:8" ht="15.75">
      <c r="A884" s="329"/>
      <c r="D884" s="215"/>
      <c r="E884" s="216"/>
      <c r="F884" s="217"/>
      <c r="G884" s="179"/>
      <c r="H884" s="179"/>
    </row>
    <row r="885" spans="1:8" ht="15.75">
      <c r="A885" s="329"/>
      <c r="D885" s="215"/>
      <c r="E885" s="216"/>
      <c r="F885" s="217"/>
      <c r="G885" s="179"/>
      <c r="H885" s="179"/>
    </row>
    <row r="886" spans="1:8" ht="15.75">
      <c r="A886" s="329"/>
      <c r="D886" s="215"/>
      <c r="E886" s="216"/>
      <c r="F886" s="217"/>
      <c r="G886" s="179"/>
      <c r="H886" s="179"/>
    </row>
    <row r="887" spans="1:8" ht="15.75">
      <c r="A887" s="329"/>
      <c r="D887" s="215"/>
      <c r="E887" s="216"/>
      <c r="F887" s="217"/>
      <c r="G887" s="179"/>
      <c r="H887" s="179"/>
    </row>
    <row r="888" spans="1:8" ht="15.75">
      <c r="A888" s="329"/>
      <c r="D888" s="215"/>
      <c r="E888" s="216"/>
      <c r="F888" s="217"/>
      <c r="G888" s="179"/>
      <c r="H888" s="179"/>
    </row>
    <row r="889" spans="1:8" ht="15.75">
      <c r="A889" s="329"/>
      <c r="D889" s="215"/>
      <c r="E889" s="216"/>
      <c r="F889" s="217"/>
      <c r="G889" s="179"/>
      <c r="H889" s="179"/>
    </row>
    <row r="890" spans="1:8" ht="15.75">
      <c r="A890" s="329"/>
      <c r="D890" s="215"/>
      <c r="E890" s="216"/>
      <c r="F890" s="217"/>
      <c r="G890" s="179"/>
      <c r="H890" s="179"/>
    </row>
    <row r="891" spans="1:8" ht="15.75">
      <c r="A891" s="329"/>
      <c r="D891" s="215"/>
      <c r="E891" s="216"/>
      <c r="F891" s="217"/>
      <c r="G891" s="179"/>
      <c r="H891" s="179"/>
    </row>
    <row r="892" spans="1:8" ht="15.75">
      <c r="A892" s="329"/>
      <c r="D892" s="215"/>
      <c r="E892" s="216"/>
      <c r="F892" s="217"/>
      <c r="G892" s="179"/>
      <c r="H892" s="179"/>
    </row>
    <row r="893" spans="1:8" ht="15.75">
      <c r="A893" s="329"/>
      <c r="D893" s="215"/>
      <c r="E893" s="216"/>
      <c r="F893" s="217"/>
      <c r="G893" s="179"/>
      <c r="H893" s="179"/>
    </row>
    <row r="894" spans="1:8" ht="15.75">
      <c r="A894" s="329"/>
      <c r="D894" s="215"/>
      <c r="E894" s="216"/>
      <c r="F894" s="217"/>
      <c r="G894" s="179"/>
      <c r="H894" s="179"/>
    </row>
    <row r="895" spans="1:8" ht="15.75">
      <c r="A895" s="329"/>
      <c r="D895" s="215"/>
      <c r="E895" s="216"/>
      <c r="F895" s="217"/>
      <c r="G895" s="179"/>
      <c r="H895" s="179"/>
    </row>
    <row r="896" spans="1:8" ht="15.75">
      <c r="A896" s="329"/>
      <c r="D896" s="215"/>
      <c r="E896" s="216"/>
      <c r="F896" s="217"/>
      <c r="G896" s="179"/>
      <c r="H896" s="179"/>
    </row>
    <row r="897" spans="1:8" ht="15.75">
      <c r="A897" s="329"/>
      <c r="D897" s="215"/>
      <c r="E897" s="216"/>
      <c r="F897" s="217"/>
      <c r="G897" s="179"/>
      <c r="H897" s="179"/>
    </row>
    <row r="898" spans="1:8" ht="15.75">
      <c r="A898" s="329"/>
      <c r="D898" s="215"/>
      <c r="E898" s="216"/>
      <c r="F898" s="217"/>
      <c r="G898" s="179"/>
      <c r="H898" s="179"/>
    </row>
    <row r="899" spans="1:8" ht="15.75">
      <c r="A899" s="329"/>
      <c r="D899" s="215"/>
      <c r="E899" s="216"/>
      <c r="F899" s="217"/>
      <c r="G899" s="179"/>
      <c r="H899" s="179"/>
    </row>
    <row r="900" spans="1:8" ht="15.75">
      <c r="A900" s="329"/>
      <c r="D900" s="215"/>
      <c r="E900" s="216"/>
      <c r="F900" s="217"/>
      <c r="G900" s="179"/>
      <c r="H900" s="179"/>
    </row>
    <row r="901" spans="1:8" ht="15.75">
      <c r="A901" s="329"/>
      <c r="D901" s="215"/>
      <c r="E901" s="216"/>
      <c r="F901" s="217"/>
      <c r="G901" s="179"/>
      <c r="H901" s="179"/>
    </row>
    <row r="902" spans="1:8" ht="15.75">
      <c r="A902" s="329"/>
      <c r="D902" s="215"/>
      <c r="E902" s="216"/>
      <c r="F902" s="217"/>
      <c r="G902" s="179"/>
      <c r="H902" s="179"/>
    </row>
    <row r="903" spans="1:8" ht="15.75">
      <c r="A903" s="329"/>
      <c r="D903" s="215"/>
      <c r="E903" s="216"/>
      <c r="F903" s="217"/>
      <c r="G903" s="179"/>
      <c r="H903" s="179"/>
    </row>
    <row r="904" spans="1:8" ht="15.75">
      <c r="A904" s="329"/>
      <c r="D904" s="215"/>
      <c r="E904" s="216"/>
      <c r="F904" s="217"/>
      <c r="G904" s="179"/>
      <c r="H904" s="179"/>
    </row>
    <row r="905" spans="1:8" ht="15.75">
      <c r="A905" s="329"/>
      <c r="D905" s="215"/>
      <c r="E905" s="216"/>
      <c r="F905" s="217"/>
      <c r="G905" s="179"/>
      <c r="H905" s="179"/>
    </row>
    <row r="906" spans="1:8" ht="15.75">
      <c r="A906" s="329"/>
      <c r="D906" s="215"/>
      <c r="E906" s="216"/>
      <c r="F906" s="217"/>
      <c r="G906" s="179"/>
      <c r="H906" s="179"/>
    </row>
    <row r="907" spans="1:8" ht="15.75">
      <c r="A907" s="329"/>
      <c r="D907" s="215"/>
      <c r="E907" s="216"/>
      <c r="F907" s="217"/>
      <c r="G907" s="179"/>
      <c r="H907" s="179"/>
    </row>
    <row r="908" spans="1:8" ht="15.75">
      <c r="A908" s="329"/>
      <c r="D908" s="215"/>
      <c r="E908" s="216"/>
      <c r="F908" s="217"/>
      <c r="G908" s="179"/>
      <c r="H908" s="179"/>
    </row>
    <row r="909" spans="1:8" ht="15.75">
      <c r="A909" s="329"/>
      <c r="D909" s="215"/>
      <c r="E909" s="216"/>
      <c r="F909" s="217"/>
      <c r="G909" s="179"/>
      <c r="H909" s="179"/>
    </row>
    <row r="910" spans="1:8" ht="15.75">
      <c r="A910" s="329"/>
      <c r="D910" s="215"/>
      <c r="E910" s="216"/>
      <c r="F910" s="217"/>
      <c r="G910" s="179"/>
      <c r="H910" s="179"/>
    </row>
    <row r="911" spans="1:8" ht="15.75">
      <c r="A911" s="329"/>
      <c r="D911" s="215"/>
      <c r="E911" s="216"/>
      <c r="F911" s="217"/>
      <c r="G911" s="179"/>
      <c r="H911" s="179"/>
    </row>
    <row r="912" spans="1:8" ht="15.75">
      <c r="A912" s="329"/>
      <c r="D912" s="215"/>
      <c r="E912" s="216"/>
      <c r="F912" s="217"/>
      <c r="G912" s="179"/>
      <c r="H912" s="179"/>
    </row>
    <row r="913" spans="1:8" ht="15.75">
      <c r="A913" s="329"/>
      <c r="D913" s="215"/>
      <c r="E913" s="216"/>
      <c r="F913" s="217"/>
      <c r="G913" s="179"/>
      <c r="H913" s="179"/>
    </row>
    <row r="914" spans="1:8" ht="15.75">
      <c r="A914" s="329"/>
      <c r="D914" s="215"/>
      <c r="E914" s="216"/>
      <c r="F914" s="217"/>
      <c r="G914" s="179"/>
      <c r="H914" s="179"/>
    </row>
    <row r="915" spans="1:8" ht="15.75">
      <c r="A915" s="329"/>
      <c r="D915" s="215"/>
      <c r="E915" s="216"/>
      <c r="F915" s="217"/>
      <c r="G915" s="179"/>
      <c r="H915" s="179"/>
    </row>
    <row r="916" spans="1:8" ht="15.75">
      <c r="A916" s="329"/>
      <c r="D916" s="215"/>
      <c r="E916" s="216"/>
      <c r="F916" s="217"/>
      <c r="G916" s="179"/>
      <c r="H916" s="179"/>
    </row>
    <row r="917" spans="1:8" ht="15.75">
      <c r="A917" s="329"/>
      <c r="D917" s="215"/>
      <c r="E917" s="216"/>
      <c r="F917" s="217"/>
      <c r="G917" s="179"/>
      <c r="H917" s="179"/>
    </row>
    <row r="918" spans="1:8" ht="15.75">
      <c r="A918" s="329"/>
      <c r="D918" s="215"/>
      <c r="E918" s="216"/>
      <c r="F918" s="217"/>
      <c r="G918" s="179"/>
      <c r="H918" s="179"/>
    </row>
    <row r="919" spans="1:8" ht="15.75">
      <c r="A919" s="329"/>
      <c r="D919" s="215"/>
      <c r="E919" s="216"/>
      <c r="F919" s="217"/>
      <c r="G919" s="179"/>
      <c r="H919" s="179"/>
    </row>
    <row r="920" spans="1:8" ht="15.75">
      <c r="A920" s="329"/>
      <c r="D920" s="215"/>
      <c r="E920" s="216"/>
      <c r="F920" s="217"/>
      <c r="G920" s="179"/>
      <c r="H920" s="179"/>
    </row>
    <row r="921" spans="1:8" ht="15.75">
      <c r="A921" s="329"/>
      <c r="D921" s="215"/>
      <c r="E921" s="216"/>
      <c r="F921" s="217"/>
      <c r="G921" s="179"/>
      <c r="H921" s="179"/>
    </row>
    <row r="922" spans="1:8" ht="15.75">
      <c r="A922" s="329"/>
      <c r="D922" s="215"/>
      <c r="E922" s="216"/>
      <c r="F922" s="217"/>
      <c r="G922" s="179"/>
      <c r="H922" s="179"/>
    </row>
    <row r="923" spans="1:8" ht="15.75">
      <c r="A923" s="329"/>
      <c r="D923" s="215"/>
      <c r="E923" s="216"/>
      <c r="F923" s="217"/>
      <c r="G923" s="179"/>
      <c r="H923" s="179"/>
    </row>
    <row r="924" spans="1:8" ht="15.75">
      <c r="A924" s="329"/>
      <c r="D924" s="215"/>
      <c r="E924" s="216"/>
      <c r="F924" s="217"/>
      <c r="G924" s="179"/>
      <c r="H924" s="179"/>
    </row>
    <row r="925" spans="1:8" ht="15.75">
      <c r="A925" s="329"/>
      <c r="D925" s="215"/>
      <c r="E925" s="216"/>
      <c r="F925" s="217"/>
      <c r="G925" s="179"/>
      <c r="H925" s="179"/>
    </row>
    <row r="926" spans="1:8" ht="15.75">
      <c r="A926" s="329"/>
      <c r="D926" s="215"/>
      <c r="E926" s="216"/>
      <c r="F926" s="217"/>
      <c r="G926" s="179"/>
      <c r="H926" s="179"/>
    </row>
    <row r="927" spans="1:8" ht="15.75">
      <c r="A927" s="329"/>
      <c r="D927" s="215"/>
      <c r="E927" s="216"/>
      <c r="F927" s="217"/>
      <c r="G927" s="179"/>
      <c r="H927" s="179"/>
    </row>
    <row r="928" spans="1:8" ht="15.75">
      <c r="A928" s="329"/>
      <c r="D928" s="215"/>
      <c r="E928" s="216"/>
      <c r="F928" s="217"/>
      <c r="G928" s="179"/>
      <c r="H928" s="179"/>
    </row>
    <row r="929" spans="1:8" ht="15.75">
      <c r="A929" s="329"/>
      <c r="D929" s="215"/>
      <c r="E929" s="216"/>
      <c r="F929" s="217"/>
      <c r="G929" s="179"/>
      <c r="H929" s="179"/>
    </row>
    <row r="930" spans="1:8" ht="15.75">
      <c r="A930" s="329"/>
      <c r="D930" s="215"/>
      <c r="E930" s="216"/>
      <c r="F930" s="217"/>
      <c r="G930" s="179"/>
      <c r="H930" s="179"/>
    </row>
    <row r="931" spans="1:8" ht="15.75">
      <c r="A931" s="329"/>
      <c r="D931" s="215"/>
      <c r="E931" s="216"/>
      <c r="F931" s="217"/>
      <c r="G931" s="179"/>
      <c r="H931" s="179"/>
    </row>
    <row r="932" spans="1:8" ht="15.75">
      <c r="A932" s="329"/>
      <c r="D932" s="215"/>
      <c r="E932" s="216"/>
      <c r="F932" s="217"/>
      <c r="G932" s="179"/>
      <c r="H932" s="179"/>
    </row>
    <row r="933" spans="1:8" ht="15.75">
      <c r="A933" s="329"/>
      <c r="D933" s="215"/>
      <c r="E933" s="216"/>
      <c r="F933" s="217"/>
      <c r="G933" s="179"/>
      <c r="H933" s="179"/>
    </row>
    <row r="934" spans="1:8" ht="15.75">
      <c r="A934" s="329"/>
      <c r="D934" s="215"/>
      <c r="E934" s="216"/>
      <c r="F934" s="217"/>
      <c r="G934" s="179"/>
      <c r="H934" s="179"/>
    </row>
    <row r="935" spans="1:8" ht="15.75">
      <c r="A935" s="329"/>
      <c r="D935" s="215"/>
      <c r="E935" s="216"/>
      <c r="F935" s="217"/>
      <c r="G935" s="179"/>
      <c r="H935" s="179"/>
    </row>
    <row r="936" spans="1:8" ht="15.75">
      <c r="A936" s="329"/>
      <c r="D936" s="215"/>
      <c r="E936" s="216"/>
      <c r="F936" s="217"/>
      <c r="G936" s="179"/>
      <c r="H936" s="179"/>
    </row>
    <row r="937" spans="1:8" ht="15.75">
      <c r="A937" s="329"/>
      <c r="D937" s="215"/>
      <c r="E937" s="216"/>
      <c r="F937" s="217"/>
      <c r="G937" s="179"/>
      <c r="H937" s="179"/>
    </row>
    <row r="938" spans="1:8" ht="15.75">
      <c r="A938" s="329"/>
      <c r="D938" s="215"/>
      <c r="E938" s="216"/>
      <c r="F938" s="217"/>
      <c r="G938" s="179"/>
      <c r="H938" s="179"/>
    </row>
    <row r="939" spans="1:8" ht="15.75">
      <c r="A939" s="329"/>
      <c r="D939" s="215"/>
      <c r="E939" s="216"/>
      <c r="F939" s="217"/>
      <c r="G939" s="179"/>
      <c r="H939" s="179"/>
    </row>
    <row r="940" spans="1:8" ht="15.75">
      <c r="A940" s="329"/>
      <c r="D940" s="215"/>
      <c r="E940" s="216"/>
      <c r="F940" s="217"/>
      <c r="G940" s="179"/>
      <c r="H940" s="179"/>
    </row>
    <row r="941" spans="1:8" ht="15.75">
      <c r="A941" s="329"/>
      <c r="D941" s="215"/>
      <c r="E941" s="216"/>
      <c r="F941" s="217"/>
      <c r="G941" s="179"/>
      <c r="H941" s="179"/>
    </row>
    <row r="942" spans="1:8" ht="15.75">
      <c r="A942" s="329"/>
      <c r="D942" s="215"/>
      <c r="E942" s="216"/>
      <c r="F942" s="217"/>
      <c r="G942" s="179"/>
      <c r="H942" s="179"/>
    </row>
    <row r="943" spans="1:8" ht="15.75">
      <c r="A943" s="329"/>
      <c r="D943" s="215"/>
      <c r="E943" s="216"/>
      <c r="F943" s="217"/>
      <c r="G943" s="179"/>
      <c r="H943" s="179"/>
    </row>
    <row r="944" spans="1:8" ht="15.75">
      <c r="A944" s="329"/>
      <c r="D944" s="215"/>
      <c r="E944" s="216"/>
      <c r="F944" s="217"/>
      <c r="G944" s="179"/>
      <c r="H944" s="179"/>
    </row>
    <row r="945" spans="1:8" ht="15.75">
      <c r="A945" s="329"/>
      <c r="D945" s="215"/>
      <c r="E945" s="216"/>
      <c r="F945" s="217"/>
      <c r="G945" s="179"/>
      <c r="H945" s="179"/>
    </row>
    <row r="946" spans="1:8" ht="15.75">
      <c r="A946" s="329"/>
      <c r="D946" s="215"/>
      <c r="E946" s="216"/>
      <c r="F946" s="217"/>
      <c r="G946" s="179"/>
      <c r="H946" s="179"/>
    </row>
    <row r="947" spans="1:8" ht="15.75">
      <c r="A947" s="329"/>
      <c r="D947" s="215"/>
      <c r="E947" s="216"/>
      <c r="F947" s="217"/>
      <c r="G947" s="179"/>
      <c r="H947" s="179"/>
    </row>
    <row r="948" spans="1:8" ht="15.75">
      <c r="A948" s="329"/>
      <c r="D948" s="215"/>
      <c r="E948" s="216"/>
      <c r="F948" s="217"/>
      <c r="G948" s="179"/>
      <c r="H948" s="179"/>
    </row>
    <row r="949" spans="1:8" ht="15.75">
      <c r="A949" s="329"/>
      <c r="D949" s="215"/>
      <c r="E949" s="216"/>
      <c r="F949" s="217"/>
      <c r="G949" s="179"/>
      <c r="H949" s="179"/>
    </row>
    <row r="950" spans="1:8" ht="15.75">
      <c r="A950" s="329"/>
      <c r="D950" s="215"/>
      <c r="E950" s="216"/>
      <c r="F950" s="217"/>
      <c r="G950" s="179"/>
      <c r="H950" s="179"/>
    </row>
    <row r="951" spans="1:8" ht="15.75">
      <c r="A951" s="329"/>
      <c r="D951" s="215"/>
      <c r="E951" s="216"/>
      <c r="F951" s="217"/>
      <c r="G951" s="179"/>
      <c r="H951" s="179"/>
    </row>
    <row r="952" spans="1:8" ht="15.75">
      <c r="A952" s="329"/>
      <c r="D952" s="215"/>
      <c r="E952" s="216"/>
      <c r="F952" s="217"/>
      <c r="G952" s="179"/>
      <c r="H952" s="179"/>
    </row>
    <row r="953" spans="1:8" ht="15.75">
      <c r="A953" s="329"/>
      <c r="D953" s="215"/>
      <c r="E953" s="216"/>
      <c r="F953" s="217"/>
      <c r="G953" s="179"/>
      <c r="H953" s="179"/>
    </row>
    <row r="954" spans="1:8" ht="15.75">
      <c r="A954" s="329"/>
      <c r="D954" s="215"/>
      <c r="E954" s="216"/>
      <c r="F954" s="217"/>
      <c r="G954" s="179"/>
      <c r="H954" s="179"/>
    </row>
    <row r="955" spans="1:8" ht="15.75">
      <c r="A955" s="329"/>
      <c r="D955" s="215"/>
      <c r="E955" s="216"/>
      <c r="F955" s="217"/>
      <c r="G955" s="179"/>
      <c r="H955" s="179"/>
    </row>
    <row r="956" spans="1:8" ht="15.75">
      <c r="A956" s="329"/>
      <c r="D956" s="215"/>
      <c r="E956" s="216"/>
      <c r="F956" s="217"/>
      <c r="G956" s="179"/>
      <c r="H956" s="179"/>
    </row>
    <row r="957" spans="1:8" ht="15.75">
      <c r="A957" s="329"/>
      <c r="D957" s="215"/>
      <c r="E957" s="216"/>
      <c r="F957" s="217"/>
      <c r="G957" s="179"/>
      <c r="H957" s="179"/>
    </row>
    <row r="958" spans="1:8" ht="15.75">
      <c r="A958" s="329"/>
      <c r="D958" s="215"/>
      <c r="E958" s="216"/>
      <c r="F958" s="217"/>
      <c r="G958" s="179"/>
      <c r="H958" s="179"/>
    </row>
    <row r="959" spans="1:8" ht="15.75">
      <c r="A959" s="329"/>
      <c r="D959" s="215"/>
      <c r="E959" s="216"/>
      <c r="F959" s="217"/>
      <c r="G959" s="179"/>
      <c r="H959" s="179"/>
    </row>
    <row r="960" spans="1:8" ht="15.75">
      <c r="A960" s="329"/>
      <c r="D960" s="215"/>
      <c r="E960" s="216"/>
      <c r="F960" s="217"/>
      <c r="G960" s="179"/>
      <c r="H960" s="179"/>
    </row>
    <row r="961" spans="1:8" ht="15.75">
      <c r="A961" s="329"/>
      <c r="D961" s="215"/>
      <c r="E961" s="216"/>
      <c r="F961" s="217"/>
      <c r="G961" s="179"/>
      <c r="H961" s="179"/>
    </row>
    <row r="962" spans="1:8" ht="15.75">
      <c r="A962" s="329"/>
      <c r="D962" s="215"/>
      <c r="E962" s="216"/>
      <c r="F962" s="217"/>
      <c r="G962" s="179"/>
      <c r="H962" s="179"/>
    </row>
    <row r="963" spans="1:8" ht="15.75">
      <c r="A963" s="329"/>
      <c r="D963" s="215"/>
      <c r="E963" s="216"/>
      <c r="F963" s="217"/>
      <c r="G963" s="179"/>
      <c r="H963" s="179"/>
    </row>
    <row r="964" spans="1:8" ht="15.75">
      <c r="A964" s="329"/>
      <c r="D964" s="215"/>
      <c r="E964" s="216"/>
      <c r="F964" s="217"/>
      <c r="G964" s="179"/>
      <c r="H964" s="179"/>
    </row>
    <row r="965" spans="1:8" ht="15.75">
      <c r="A965" s="329"/>
      <c r="D965" s="215"/>
      <c r="E965" s="216"/>
      <c r="F965" s="217"/>
      <c r="G965" s="179"/>
      <c r="H965" s="179"/>
    </row>
    <row r="966" spans="1:8" ht="15.75">
      <c r="A966" s="329"/>
      <c r="D966" s="215"/>
      <c r="E966" s="216"/>
      <c r="F966" s="217"/>
      <c r="G966" s="179"/>
      <c r="H966" s="179"/>
    </row>
    <row r="967" spans="1:8" ht="15.75">
      <c r="A967" s="329"/>
      <c r="D967" s="215"/>
      <c r="E967" s="216"/>
      <c r="F967" s="217"/>
      <c r="G967" s="179"/>
      <c r="H967" s="179"/>
    </row>
    <row r="968" spans="1:8" ht="15.75">
      <c r="A968" s="329"/>
      <c r="D968" s="215"/>
      <c r="E968" s="216"/>
      <c r="F968" s="217"/>
      <c r="G968" s="179"/>
      <c r="H968" s="179"/>
    </row>
    <row r="969" spans="1:8" ht="15.75">
      <c r="A969" s="329"/>
      <c r="D969" s="215"/>
      <c r="E969" s="216"/>
      <c r="F969" s="217"/>
      <c r="G969" s="179"/>
      <c r="H969" s="179"/>
    </row>
    <row r="970" spans="1:8" ht="15.75">
      <c r="A970" s="329"/>
      <c r="D970" s="215"/>
      <c r="E970" s="216"/>
      <c r="F970" s="217"/>
      <c r="G970" s="179"/>
      <c r="H970" s="179"/>
    </row>
    <row r="971" spans="1:8" ht="15.75">
      <c r="A971" s="329"/>
      <c r="D971" s="215"/>
      <c r="E971" s="216"/>
      <c r="F971" s="217"/>
      <c r="G971" s="179"/>
      <c r="H971" s="179"/>
    </row>
    <row r="972" spans="1:8" ht="15.75">
      <c r="A972" s="329"/>
      <c r="D972" s="215"/>
      <c r="E972" s="216"/>
      <c r="F972" s="217"/>
      <c r="G972" s="179"/>
      <c r="H972" s="179"/>
    </row>
    <row r="973" spans="1:8" ht="15.75">
      <c r="A973" s="329"/>
      <c r="D973" s="215"/>
      <c r="E973" s="216"/>
      <c r="F973" s="217"/>
      <c r="G973" s="179"/>
      <c r="H973" s="179"/>
    </row>
    <row r="974" spans="1:8" ht="15.75">
      <c r="A974" s="329"/>
      <c r="D974" s="215"/>
      <c r="E974" s="216"/>
      <c r="F974" s="217"/>
      <c r="G974" s="179"/>
      <c r="H974" s="179"/>
    </row>
    <row r="975" spans="1:8" ht="15.75">
      <c r="A975" s="329"/>
      <c r="D975" s="215"/>
      <c r="E975" s="216"/>
      <c r="F975" s="217"/>
      <c r="G975" s="179"/>
      <c r="H975" s="179"/>
    </row>
    <row r="976" spans="1:8" ht="15.75">
      <c r="A976" s="329"/>
      <c r="D976" s="215"/>
      <c r="E976" s="216"/>
      <c r="F976" s="217"/>
      <c r="G976" s="179"/>
      <c r="H976" s="179"/>
    </row>
    <row r="977" spans="1:8" ht="15.75">
      <c r="A977" s="329"/>
      <c r="D977" s="215"/>
      <c r="E977" s="216"/>
      <c r="F977" s="217"/>
      <c r="G977" s="179"/>
      <c r="H977" s="179"/>
    </row>
    <row r="978" spans="1:8" ht="15.75">
      <c r="A978" s="329"/>
      <c r="D978" s="215"/>
      <c r="E978" s="216"/>
      <c r="F978" s="217"/>
      <c r="G978" s="179"/>
      <c r="H978" s="179"/>
    </row>
    <row r="979" spans="1:8" ht="15.75">
      <c r="A979" s="329"/>
      <c r="D979" s="215"/>
      <c r="E979" s="216"/>
      <c r="F979" s="217"/>
      <c r="G979" s="179"/>
      <c r="H979" s="179"/>
    </row>
    <row r="980" spans="1:8" ht="15.75">
      <c r="A980" s="329"/>
      <c r="D980" s="215"/>
      <c r="E980" s="216"/>
      <c r="F980" s="217"/>
      <c r="G980" s="179"/>
      <c r="H980" s="179"/>
    </row>
    <row r="981" spans="1:8" ht="15.75">
      <c r="A981" s="329"/>
      <c r="D981" s="215"/>
      <c r="E981" s="216"/>
      <c r="F981" s="217"/>
      <c r="G981" s="179"/>
      <c r="H981" s="179"/>
    </row>
    <row r="982" spans="1:8" ht="15.75">
      <c r="A982" s="329"/>
      <c r="D982" s="215"/>
      <c r="E982" s="216"/>
      <c r="F982" s="217"/>
      <c r="G982" s="179"/>
      <c r="H982" s="179"/>
    </row>
    <row r="983" spans="1:8" ht="15.75">
      <c r="A983" s="329"/>
      <c r="D983" s="215"/>
      <c r="E983" s="216"/>
      <c r="F983" s="217"/>
      <c r="G983" s="179"/>
      <c r="H983" s="179"/>
    </row>
    <row r="984" spans="1:8" ht="15.75">
      <c r="A984" s="329"/>
      <c r="D984" s="215"/>
      <c r="E984" s="216"/>
      <c r="F984" s="217"/>
      <c r="G984" s="179"/>
      <c r="H984" s="179"/>
    </row>
    <row r="985" spans="1:8" ht="15.75">
      <c r="A985" s="329"/>
      <c r="D985" s="215"/>
      <c r="E985" s="216"/>
      <c r="F985" s="217"/>
      <c r="G985" s="179"/>
      <c r="H985" s="179"/>
    </row>
    <row r="986" spans="1:8" ht="15.75">
      <c r="A986" s="329"/>
      <c r="D986" s="215"/>
      <c r="E986" s="216"/>
      <c r="F986" s="217"/>
      <c r="G986" s="179"/>
      <c r="H986" s="179"/>
    </row>
    <row r="987" spans="1:8" ht="15.75">
      <c r="A987" s="329"/>
      <c r="D987" s="215"/>
      <c r="E987" s="216"/>
      <c r="F987" s="217"/>
      <c r="G987" s="179"/>
      <c r="H987" s="179"/>
    </row>
    <row r="988" spans="1:8" ht="15.75">
      <c r="A988" s="329"/>
      <c r="D988" s="215"/>
      <c r="E988" s="216"/>
      <c r="F988" s="217"/>
      <c r="G988" s="179"/>
      <c r="H988" s="179"/>
    </row>
    <row r="989" spans="1:8" ht="15.75">
      <c r="A989" s="329"/>
      <c r="D989" s="215"/>
      <c r="E989" s="216"/>
      <c r="F989" s="217"/>
      <c r="G989" s="179"/>
      <c r="H989" s="179"/>
    </row>
    <row r="990" spans="1:8" ht="15.75">
      <c r="A990" s="329"/>
      <c r="D990" s="215"/>
      <c r="E990" s="216"/>
      <c r="F990" s="217"/>
      <c r="G990" s="179"/>
      <c r="H990" s="179"/>
    </row>
    <row r="991" spans="1:8" ht="15.75">
      <c r="A991" s="329"/>
      <c r="D991" s="215"/>
      <c r="E991" s="216"/>
      <c r="F991" s="217"/>
      <c r="G991" s="179"/>
      <c r="H991" s="179"/>
    </row>
    <row r="992" spans="1:8" ht="15.75">
      <c r="A992" s="329"/>
      <c r="D992" s="215"/>
      <c r="E992" s="216"/>
      <c r="F992" s="217"/>
      <c r="G992" s="179"/>
      <c r="H992" s="179"/>
    </row>
    <row r="993" spans="1:8" ht="15.75">
      <c r="A993" s="329"/>
      <c r="D993" s="215"/>
      <c r="E993" s="216"/>
      <c r="F993" s="217"/>
      <c r="G993" s="179"/>
      <c r="H993" s="179"/>
    </row>
    <row r="994" spans="1:8" ht="15.75">
      <c r="A994" s="329"/>
      <c r="D994" s="215"/>
      <c r="E994" s="216"/>
      <c r="F994" s="217"/>
      <c r="G994" s="179"/>
      <c r="H994" s="179"/>
    </row>
    <row r="995" spans="1:8" ht="15.75">
      <c r="A995" s="329"/>
      <c r="D995" s="215"/>
      <c r="E995" s="216"/>
      <c r="F995" s="217"/>
      <c r="G995" s="179"/>
      <c r="H995" s="179"/>
    </row>
    <row r="996" spans="1:8" ht="15.75">
      <c r="A996" s="329"/>
      <c r="D996" s="215"/>
      <c r="E996" s="216"/>
      <c r="F996" s="217"/>
      <c r="G996" s="179"/>
      <c r="H996" s="179"/>
    </row>
    <row r="997" spans="1:8" ht="15.75">
      <c r="A997" s="329"/>
      <c r="D997" s="215"/>
      <c r="E997" s="216"/>
      <c r="F997" s="217"/>
      <c r="G997" s="179"/>
      <c r="H997" s="179"/>
    </row>
    <row r="998" spans="1:8" ht="15.75">
      <c r="A998" s="329"/>
      <c r="D998" s="215"/>
      <c r="E998" s="216"/>
      <c r="F998" s="217"/>
      <c r="G998" s="179"/>
      <c r="H998" s="179"/>
    </row>
    <row r="999" spans="1:8" ht="15.75">
      <c r="A999" s="329"/>
      <c r="D999" s="215"/>
      <c r="E999" s="216"/>
      <c r="F999" s="217"/>
      <c r="G999" s="179"/>
      <c r="H999" s="179"/>
    </row>
    <row r="1000" spans="1:8" ht="15.75">
      <c r="A1000" s="329"/>
      <c r="D1000" s="215"/>
      <c r="E1000" s="216"/>
      <c r="F1000" s="217"/>
      <c r="G1000" s="179"/>
      <c r="H1000" s="179"/>
    </row>
    <row r="1001" spans="1:8" ht="15.75">
      <c r="A1001" s="329"/>
      <c r="D1001" s="215"/>
      <c r="E1001" s="216"/>
      <c r="F1001" s="217"/>
      <c r="G1001" s="179"/>
      <c r="H1001" s="179"/>
    </row>
    <row r="1002" spans="1:8" ht="15.75">
      <c r="A1002" s="329"/>
      <c r="D1002" s="215"/>
      <c r="E1002" s="216"/>
      <c r="F1002" s="217"/>
      <c r="G1002" s="179"/>
      <c r="H1002" s="179"/>
    </row>
    <row r="1003" spans="1:8" ht="15.75">
      <c r="A1003" s="329"/>
      <c r="D1003" s="215"/>
      <c r="E1003" s="216"/>
      <c r="F1003" s="217"/>
      <c r="G1003" s="179"/>
      <c r="H1003" s="179"/>
    </row>
    <row r="1004" spans="1:8" ht="15.75">
      <c r="A1004" s="329"/>
      <c r="D1004" s="215"/>
      <c r="E1004" s="216"/>
      <c r="F1004" s="217"/>
      <c r="G1004" s="179"/>
      <c r="H1004" s="179"/>
    </row>
    <row r="1005" spans="1:8" ht="15.75">
      <c r="A1005" s="329"/>
      <c r="D1005" s="215"/>
      <c r="E1005" s="216"/>
      <c r="F1005" s="217"/>
      <c r="G1005" s="179"/>
      <c r="H1005" s="179"/>
    </row>
    <row r="1006" spans="1:8" ht="15.75">
      <c r="A1006" s="329"/>
      <c r="D1006" s="215"/>
      <c r="E1006" s="216"/>
      <c r="F1006" s="217"/>
      <c r="G1006" s="179"/>
      <c r="H1006" s="179"/>
    </row>
    <row r="1007" spans="1:8" ht="15.75">
      <c r="A1007" s="329"/>
      <c r="D1007" s="215"/>
      <c r="E1007" s="216"/>
      <c r="F1007" s="217"/>
      <c r="G1007" s="179"/>
      <c r="H1007" s="179"/>
    </row>
    <row r="1008" spans="1:8" ht="15.75">
      <c r="A1008" s="329"/>
      <c r="D1008" s="215"/>
      <c r="E1008" s="216"/>
      <c r="F1008" s="217"/>
      <c r="G1008" s="179"/>
      <c r="H1008" s="179"/>
    </row>
    <row r="1009" spans="1:8" ht="15.75">
      <c r="A1009" s="329"/>
      <c r="D1009" s="215"/>
      <c r="E1009" s="216"/>
      <c r="F1009" s="217"/>
      <c r="G1009" s="179"/>
      <c r="H1009" s="179"/>
    </row>
    <row r="1010" spans="1:8" ht="15.75">
      <c r="A1010" s="329"/>
      <c r="D1010" s="215"/>
      <c r="E1010" s="216"/>
      <c r="F1010" s="217"/>
      <c r="G1010" s="179"/>
      <c r="H1010" s="179"/>
    </row>
    <row r="1011" spans="1:8" ht="15.75">
      <c r="A1011" s="329"/>
      <c r="D1011" s="215"/>
      <c r="E1011" s="216"/>
      <c r="F1011" s="217"/>
      <c r="G1011" s="179"/>
      <c r="H1011" s="179"/>
    </row>
    <row r="1012" spans="1:8" ht="15.75">
      <c r="A1012" s="329"/>
      <c r="D1012" s="215"/>
      <c r="E1012" s="216"/>
      <c r="F1012" s="217"/>
      <c r="G1012" s="179"/>
      <c r="H1012" s="179"/>
    </row>
    <row r="1013" spans="1:8" ht="15.75">
      <c r="A1013" s="329"/>
      <c r="D1013" s="215"/>
      <c r="E1013" s="216"/>
      <c r="F1013" s="217"/>
      <c r="G1013" s="179"/>
      <c r="H1013" s="179"/>
    </row>
    <row r="1014" spans="1:8" ht="15.75">
      <c r="A1014" s="329"/>
      <c r="D1014" s="215"/>
      <c r="E1014" s="216"/>
      <c r="F1014" s="217"/>
      <c r="G1014" s="179"/>
      <c r="H1014" s="179"/>
    </row>
    <row r="1015" spans="1:8" ht="15.75">
      <c r="A1015" s="329"/>
      <c r="D1015" s="215"/>
      <c r="E1015" s="216"/>
      <c r="F1015" s="217"/>
      <c r="G1015" s="179"/>
      <c r="H1015" s="179"/>
    </row>
    <row r="1016" spans="1:8" ht="15.75">
      <c r="A1016" s="329"/>
      <c r="D1016" s="215"/>
      <c r="E1016" s="216"/>
      <c r="F1016" s="217"/>
      <c r="G1016" s="179"/>
      <c r="H1016" s="179"/>
    </row>
    <row r="1017" spans="1:8" ht="15.75">
      <c r="A1017" s="329"/>
      <c r="D1017" s="215"/>
      <c r="E1017" s="216"/>
      <c r="F1017" s="217"/>
      <c r="G1017" s="179"/>
      <c r="H1017" s="179"/>
    </row>
    <row r="1018" spans="1:8" ht="15.75">
      <c r="A1018" s="329"/>
      <c r="D1018" s="215"/>
      <c r="E1018" s="216"/>
      <c r="F1018" s="217"/>
      <c r="G1018" s="179"/>
      <c r="H1018" s="179"/>
    </row>
    <row r="1019" spans="1:8" ht="15.75">
      <c r="A1019" s="329"/>
      <c r="D1019" s="215"/>
      <c r="E1019" s="216"/>
      <c r="F1019" s="217"/>
      <c r="G1019" s="179"/>
      <c r="H1019" s="179"/>
    </row>
    <row r="1020" spans="1:8" ht="15.75">
      <c r="A1020" s="329"/>
      <c r="D1020" s="215"/>
      <c r="E1020" s="216"/>
      <c r="F1020" s="217"/>
      <c r="G1020" s="179"/>
      <c r="H1020" s="179"/>
    </row>
    <row r="1021" spans="1:8" ht="15.75">
      <c r="A1021" s="329"/>
      <c r="D1021" s="215"/>
      <c r="E1021" s="216"/>
      <c r="F1021" s="217"/>
      <c r="G1021" s="179"/>
      <c r="H1021" s="179"/>
    </row>
    <row r="1022" spans="1:8" ht="15.75">
      <c r="A1022" s="329"/>
      <c r="D1022" s="215"/>
      <c r="E1022" s="216"/>
      <c r="F1022" s="217"/>
      <c r="G1022" s="179"/>
      <c r="H1022" s="179"/>
    </row>
    <row r="1023" spans="1:8" ht="15.75">
      <c r="A1023" s="329"/>
      <c r="D1023" s="215"/>
      <c r="E1023" s="216"/>
      <c r="F1023" s="217"/>
      <c r="G1023" s="179"/>
      <c r="H1023" s="179"/>
    </row>
    <row r="1024" spans="1:8" ht="15.75">
      <c r="A1024" s="329"/>
      <c r="D1024" s="215"/>
      <c r="E1024" s="216"/>
      <c r="F1024" s="217"/>
      <c r="G1024" s="179"/>
      <c r="H1024" s="179"/>
    </row>
    <row r="1025" spans="1:8" ht="15.75">
      <c r="A1025" s="329"/>
      <c r="D1025" s="215"/>
      <c r="E1025" s="216"/>
      <c r="F1025" s="217"/>
      <c r="G1025" s="179"/>
      <c r="H1025" s="179"/>
    </row>
    <row r="1026" spans="1:8" ht="15.75">
      <c r="A1026" s="329"/>
      <c r="D1026" s="215"/>
      <c r="E1026" s="216"/>
      <c r="F1026" s="217"/>
      <c r="G1026" s="179"/>
      <c r="H1026" s="179"/>
    </row>
    <row r="1027" spans="1:8" ht="15.75">
      <c r="A1027" s="329"/>
      <c r="D1027" s="215"/>
      <c r="E1027" s="216"/>
      <c r="F1027" s="217"/>
      <c r="G1027" s="179"/>
      <c r="H1027" s="179"/>
    </row>
    <row r="1028" spans="1:8" ht="15.75">
      <c r="A1028" s="329"/>
      <c r="D1028" s="215"/>
      <c r="E1028" s="216"/>
      <c r="F1028" s="217"/>
      <c r="G1028" s="179"/>
      <c r="H1028" s="179"/>
    </row>
    <row r="1029" spans="1:8" ht="15.75">
      <c r="A1029" s="329"/>
      <c r="D1029" s="215"/>
      <c r="E1029" s="216"/>
      <c r="F1029" s="217"/>
      <c r="G1029" s="179"/>
      <c r="H1029" s="179"/>
    </row>
    <row r="1030" spans="1:8" ht="15.75">
      <c r="A1030" s="329"/>
      <c r="D1030" s="215"/>
      <c r="E1030" s="216"/>
      <c r="F1030" s="217"/>
      <c r="G1030" s="179"/>
      <c r="H1030" s="179"/>
    </row>
    <row r="1031" spans="1:8" ht="15.75">
      <c r="A1031" s="329"/>
      <c r="D1031" s="215"/>
      <c r="E1031" s="216"/>
      <c r="F1031" s="217"/>
      <c r="G1031" s="179"/>
      <c r="H1031" s="179"/>
    </row>
    <row r="1032" spans="1:8" ht="15.75">
      <c r="A1032" s="329"/>
      <c r="D1032" s="215"/>
      <c r="E1032" s="216"/>
      <c r="F1032" s="217"/>
      <c r="G1032" s="179"/>
      <c r="H1032" s="179"/>
    </row>
    <row r="1033" spans="1:8" ht="15.75">
      <c r="A1033" s="329"/>
      <c r="D1033" s="215"/>
      <c r="E1033" s="216"/>
      <c r="F1033" s="217"/>
      <c r="G1033" s="179"/>
      <c r="H1033" s="179"/>
    </row>
    <row r="1034" spans="1:8" ht="15.75">
      <c r="A1034" s="329"/>
      <c r="D1034" s="215"/>
      <c r="E1034" s="216"/>
      <c r="F1034" s="217"/>
      <c r="G1034" s="179"/>
      <c r="H1034" s="179"/>
    </row>
    <row r="1035" spans="1:8" ht="15.75">
      <c r="A1035" s="329"/>
      <c r="D1035" s="215"/>
      <c r="E1035" s="216"/>
      <c r="F1035" s="217"/>
      <c r="G1035" s="179"/>
      <c r="H1035" s="179"/>
    </row>
    <row r="1036" spans="1:8" ht="15.75">
      <c r="A1036" s="329"/>
      <c r="D1036" s="215"/>
      <c r="E1036" s="216"/>
      <c r="F1036" s="217"/>
      <c r="G1036" s="179"/>
      <c r="H1036" s="179"/>
    </row>
    <row r="1037" spans="1:8" ht="15.75">
      <c r="A1037" s="329"/>
      <c r="D1037" s="215"/>
      <c r="E1037" s="216"/>
      <c r="F1037" s="217"/>
      <c r="G1037" s="179"/>
      <c r="H1037" s="179"/>
    </row>
    <row r="1038" spans="1:8" ht="15.75">
      <c r="A1038" s="329"/>
      <c r="D1038" s="215"/>
      <c r="E1038" s="216"/>
      <c r="F1038" s="217"/>
      <c r="G1038" s="179"/>
      <c r="H1038" s="179"/>
    </row>
    <row r="1039" spans="1:8" ht="15.75">
      <c r="A1039" s="329"/>
      <c r="D1039" s="215"/>
      <c r="E1039" s="216"/>
      <c r="F1039" s="217"/>
      <c r="G1039" s="179"/>
      <c r="H1039" s="179"/>
    </row>
    <row r="1040" spans="1:8" ht="15.75">
      <c r="A1040" s="329"/>
      <c r="D1040" s="215"/>
      <c r="E1040" s="216"/>
      <c r="F1040" s="217"/>
      <c r="G1040" s="179"/>
      <c r="H1040" s="179"/>
    </row>
    <row r="1041" spans="1:8" ht="15.75">
      <c r="A1041" s="329"/>
      <c r="D1041" s="215"/>
      <c r="E1041" s="216"/>
      <c r="F1041" s="217"/>
      <c r="G1041" s="179"/>
      <c r="H1041" s="179"/>
    </row>
    <row r="1042" spans="1:8" ht="15.75">
      <c r="A1042" s="329"/>
      <c r="D1042" s="215"/>
      <c r="E1042" s="216"/>
      <c r="F1042" s="217"/>
      <c r="G1042" s="179"/>
      <c r="H1042" s="179"/>
    </row>
    <row r="1043" spans="1:8" ht="15.75">
      <c r="A1043" s="329"/>
      <c r="D1043" s="215"/>
      <c r="E1043" s="216"/>
      <c r="F1043" s="217"/>
      <c r="G1043" s="179"/>
      <c r="H1043" s="179"/>
    </row>
    <row r="1044" spans="1:8" ht="15.75">
      <c r="A1044" s="329"/>
      <c r="D1044" s="215"/>
      <c r="E1044" s="216"/>
      <c r="F1044" s="217"/>
      <c r="G1044" s="179"/>
      <c r="H1044" s="179"/>
    </row>
    <row r="1045" spans="1:8" ht="15.75">
      <c r="A1045" s="329"/>
      <c r="D1045" s="215"/>
      <c r="E1045" s="216"/>
      <c r="F1045" s="217"/>
      <c r="G1045" s="179"/>
      <c r="H1045" s="179"/>
    </row>
    <row r="1046" spans="1:8" ht="15.75">
      <c r="A1046" s="329"/>
      <c r="D1046" s="215"/>
      <c r="E1046" s="216"/>
      <c r="F1046" s="217"/>
      <c r="G1046" s="179"/>
      <c r="H1046" s="179"/>
    </row>
    <row r="1047" spans="1:8" ht="15.75">
      <c r="A1047" s="329"/>
      <c r="D1047" s="215"/>
      <c r="E1047" s="216"/>
      <c r="F1047" s="217"/>
      <c r="G1047" s="179"/>
      <c r="H1047" s="179"/>
    </row>
    <row r="1048" spans="1:8" ht="15.75">
      <c r="A1048" s="329"/>
      <c r="D1048" s="215"/>
      <c r="E1048" s="216"/>
      <c r="F1048" s="217"/>
      <c r="G1048" s="179"/>
      <c r="H1048" s="179"/>
    </row>
    <row r="1049" spans="1:8" ht="15.75">
      <c r="A1049" s="329"/>
      <c r="D1049" s="215"/>
      <c r="E1049" s="216"/>
      <c r="F1049" s="217"/>
      <c r="G1049" s="179"/>
      <c r="H1049" s="179"/>
    </row>
    <row r="1050" spans="1:8" ht="15.75">
      <c r="A1050" s="329"/>
      <c r="D1050" s="215"/>
      <c r="E1050" s="216"/>
      <c r="F1050" s="217"/>
      <c r="G1050" s="179"/>
      <c r="H1050" s="179"/>
    </row>
    <row r="1051" spans="1:8" ht="15.75">
      <c r="A1051" s="329"/>
      <c r="D1051" s="215"/>
      <c r="E1051" s="216"/>
      <c r="F1051" s="217"/>
      <c r="G1051" s="179"/>
      <c r="H1051" s="179"/>
    </row>
    <row r="1052" spans="1:8" ht="15.75">
      <c r="A1052" s="329"/>
      <c r="D1052" s="215"/>
      <c r="E1052" s="216"/>
      <c r="F1052" s="217"/>
      <c r="G1052" s="179"/>
      <c r="H1052" s="179"/>
    </row>
    <row r="1053" spans="1:8" ht="15.75">
      <c r="A1053" s="329"/>
      <c r="D1053" s="215"/>
      <c r="E1053" s="216"/>
      <c r="F1053" s="217"/>
      <c r="G1053" s="179"/>
      <c r="H1053" s="179"/>
    </row>
    <row r="1054" spans="1:8" ht="15.75">
      <c r="A1054" s="329"/>
      <c r="D1054" s="215"/>
      <c r="E1054" s="216"/>
      <c r="F1054" s="217"/>
      <c r="G1054" s="179"/>
      <c r="H1054" s="179"/>
    </row>
    <row r="1055" spans="1:8" ht="15.75">
      <c r="A1055" s="329"/>
      <c r="D1055" s="215"/>
      <c r="E1055" s="216"/>
      <c r="F1055" s="217"/>
      <c r="G1055" s="179"/>
      <c r="H1055" s="179"/>
    </row>
    <row r="1056" spans="1:8" ht="15.75">
      <c r="A1056" s="329"/>
      <c r="D1056" s="215"/>
      <c r="E1056" s="216"/>
      <c r="F1056" s="217"/>
      <c r="G1056" s="179"/>
      <c r="H1056" s="179"/>
    </row>
    <row r="1057" spans="1:8" ht="15.75">
      <c r="A1057" s="329"/>
      <c r="D1057" s="215"/>
      <c r="E1057" s="216"/>
      <c r="F1057" s="217"/>
      <c r="G1057" s="179"/>
      <c r="H1057" s="179"/>
    </row>
    <row r="1058" spans="1:8" ht="15.75">
      <c r="A1058" s="329"/>
      <c r="D1058" s="215"/>
      <c r="E1058" s="216"/>
      <c r="F1058" s="217"/>
      <c r="G1058" s="179"/>
      <c r="H1058" s="179"/>
    </row>
    <row r="1059" spans="1:8" ht="15.75">
      <c r="A1059" s="329"/>
      <c r="D1059" s="215"/>
      <c r="E1059" s="216"/>
      <c r="F1059" s="217"/>
      <c r="G1059" s="179"/>
      <c r="H1059" s="179"/>
    </row>
    <row r="1060" spans="1:8" ht="15.75">
      <c r="A1060" s="329"/>
      <c r="D1060" s="215"/>
      <c r="E1060" s="216"/>
      <c r="F1060" s="217"/>
      <c r="G1060" s="179"/>
      <c r="H1060" s="179"/>
    </row>
    <row r="1061" spans="1:8" ht="15.75">
      <c r="A1061" s="329"/>
      <c r="D1061" s="215"/>
      <c r="E1061" s="216"/>
      <c r="F1061" s="217"/>
      <c r="G1061" s="179"/>
      <c r="H1061" s="179"/>
    </row>
    <row r="1062" spans="1:8" ht="15.75">
      <c r="A1062" s="329"/>
      <c r="D1062" s="215"/>
      <c r="E1062" s="216"/>
      <c r="F1062" s="217"/>
      <c r="G1062" s="179"/>
      <c r="H1062" s="179"/>
    </row>
    <row r="1063" spans="1:8" ht="15.75">
      <c r="A1063" s="329"/>
      <c r="D1063" s="215"/>
      <c r="E1063" s="216"/>
      <c r="F1063" s="217"/>
      <c r="G1063" s="179"/>
      <c r="H1063" s="179"/>
    </row>
    <row r="1064" spans="1:8" ht="15.75">
      <c r="A1064" s="329"/>
      <c r="D1064" s="215"/>
      <c r="E1064" s="216"/>
      <c r="F1064" s="217"/>
      <c r="G1064" s="179"/>
      <c r="H1064" s="179"/>
    </row>
    <row r="1065" spans="1:8" ht="15.75">
      <c r="A1065" s="329"/>
      <c r="D1065" s="215"/>
      <c r="E1065" s="216"/>
      <c r="F1065" s="217"/>
      <c r="G1065" s="179"/>
      <c r="H1065" s="179"/>
    </row>
    <row r="1066" spans="1:8" ht="15.75">
      <c r="A1066" s="329"/>
      <c r="D1066" s="215"/>
      <c r="E1066" s="216"/>
      <c r="F1066" s="217"/>
      <c r="G1066" s="179"/>
      <c r="H1066" s="179"/>
    </row>
    <row r="1067" spans="1:8" ht="15.75">
      <c r="A1067" s="329"/>
      <c r="D1067" s="215"/>
      <c r="E1067" s="216"/>
      <c r="F1067" s="217"/>
      <c r="G1067" s="179"/>
      <c r="H1067" s="179"/>
    </row>
    <row r="1068" spans="1:8" ht="15.75">
      <c r="A1068" s="329"/>
      <c r="D1068" s="215"/>
      <c r="E1068" s="216"/>
      <c r="F1068" s="217"/>
      <c r="G1068" s="179"/>
      <c r="H1068" s="179"/>
    </row>
    <row r="1069" spans="1:8" ht="15.75">
      <c r="A1069" s="329"/>
      <c r="D1069" s="215"/>
      <c r="E1069" s="216"/>
      <c r="F1069" s="217"/>
      <c r="G1069" s="179"/>
      <c r="H1069" s="179"/>
    </row>
    <row r="1070" spans="1:8" ht="15.75">
      <c r="A1070" s="329"/>
      <c r="D1070" s="215"/>
      <c r="E1070" s="216"/>
      <c r="F1070" s="217"/>
      <c r="G1070" s="179"/>
      <c r="H1070" s="179"/>
    </row>
    <row r="1071" spans="1:8" ht="15.75">
      <c r="A1071" s="329"/>
      <c r="D1071" s="215"/>
      <c r="E1071" s="216"/>
      <c r="F1071" s="217"/>
      <c r="G1071" s="179"/>
      <c r="H1071" s="179"/>
    </row>
    <row r="1072" spans="1:8" ht="15.75">
      <c r="A1072" s="329"/>
      <c r="D1072" s="215"/>
      <c r="E1072" s="216"/>
      <c r="F1072" s="217"/>
      <c r="G1072" s="179"/>
      <c r="H1072" s="179"/>
    </row>
    <row r="1073" spans="1:8" ht="15.75">
      <c r="A1073" s="329"/>
      <c r="D1073" s="215"/>
      <c r="E1073" s="216"/>
      <c r="F1073" s="217"/>
      <c r="G1073" s="179"/>
      <c r="H1073" s="179"/>
    </row>
    <row r="1074" spans="1:8" ht="15.75">
      <c r="A1074" s="329"/>
      <c r="D1074" s="215"/>
      <c r="E1074" s="216"/>
      <c r="F1074" s="217"/>
      <c r="G1074" s="179"/>
      <c r="H1074" s="179"/>
    </row>
    <row r="1075" spans="1:8" ht="15.75">
      <c r="A1075" s="329"/>
      <c r="D1075" s="215"/>
      <c r="E1075" s="216"/>
      <c r="F1075" s="217"/>
      <c r="G1075" s="179"/>
      <c r="H1075" s="179"/>
    </row>
    <row r="1076" spans="1:8" ht="15.75">
      <c r="A1076" s="329"/>
      <c r="D1076" s="215"/>
      <c r="E1076" s="216"/>
      <c r="F1076" s="217"/>
      <c r="G1076" s="179"/>
      <c r="H1076" s="179"/>
    </row>
    <row r="1077" spans="1:8" ht="15.75">
      <c r="A1077" s="329"/>
      <c r="D1077" s="215"/>
      <c r="E1077" s="216"/>
      <c r="F1077" s="217"/>
      <c r="G1077" s="179"/>
      <c r="H1077" s="179"/>
    </row>
    <row r="1078" spans="1:8" ht="15.75">
      <c r="A1078" s="329"/>
      <c r="D1078" s="215"/>
      <c r="E1078" s="216"/>
      <c r="F1078" s="217"/>
      <c r="G1078" s="179"/>
      <c r="H1078" s="179"/>
    </row>
    <row r="1079" spans="1:8" ht="15.75">
      <c r="A1079" s="329"/>
      <c r="D1079" s="215"/>
      <c r="E1079" s="216"/>
      <c r="F1079" s="217"/>
      <c r="G1079" s="179"/>
      <c r="H1079" s="179"/>
    </row>
    <row r="1080" spans="1:8" ht="15.75">
      <c r="A1080" s="329"/>
      <c r="D1080" s="215"/>
      <c r="E1080" s="216"/>
      <c r="F1080" s="217"/>
      <c r="G1080" s="179"/>
      <c r="H1080" s="179"/>
    </row>
    <row r="1081" spans="1:8" ht="15.75">
      <c r="A1081" s="329"/>
      <c r="D1081" s="215"/>
      <c r="E1081" s="216"/>
      <c r="F1081" s="217"/>
      <c r="G1081" s="179"/>
      <c r="H1081" s="179"/>
    </row>
    <row r="1082" spans="1:8" ht="15.75">
      <c r="A1082" s="329"/>
      <c r="D1082" s="215"/>
      <c r="E1082" s="216"/>
      <c r="F1082" s="217"/>
      <c r="G1082" s="179"/>
      <c r="H1082" s="179"/>
    </row>
    <row r="1083" spans="1:8" ht="15.75">
      <c r="A1083" s="329"/>
      <c r="D1083" s="215"/>
      <c r="E1083" s="216"/>
      <c r="F1083" s="217"/>
      <c r="G1083" s="179"/>
      <c r="H1083" s="179"/>
    </row>
    <row r="1084" spans="1:8" ht="15.75">
      <c r="A1084" s="329"/>
      <c r="D1084" s="215"/>
      <c r="E1084" s="216"/>
      <c r="F1084" s="217"/>
      <c r="G1084" s="179"/>
      <c r="H1084" s="179"/>
    </row>
    <row r="1085" spans="1:8" ht="15.75">
      <c r="A1085" s="329"/>
      <c r="D1085" s="215"/>
      <c r="E1085" s="216"/>
      <c r="F1085" s="217"/>
      <c r="G1085" s="179"/>
      <c r="H1085" s="179"/>
    </row>
    <row r="1086" spans="1:8" ht="15.75">
      <c r="A1086" s="329"/>
      <c r="D1086" s="215"/>
      <c r="E1086" s="216"/>
      <c r="F1086" s="217"/>
      <c r="G1086" s="179"/>
      <c r="H1086" s="179"/>
    </row>
    <row r="1087" spans="1:8" ht="15.75">
      <c r="A1087" s="329"/>
      <c r="D1087" s="215"/>
      <c r="E1087" s="216"/>
      <c r="F1087" s="217"/>
      <c r="G1087" s="179"/>
      <c r="H1087" s="179"/>
    </row>
    <row r="1088" spans="1:8" ht="15.75">
      <c r="A1088" s="329"/>
      <c r="D1088" s="215"/>
      <c r="E1088" s="216"/>
      <c r="F1088" s="217"/>
      <c r="G1088" s="179"/>
      <c r="H1088" s="179"/>
    </row>
    <row r="1089" spans="1:8" ht="15.75">
      <c r="A1089" s="329"/>
      <c r="D1089" s="215"/>
      <c r="E1089" s="216"/>
      <c r="F1089" s="217"/>
      <c r="G1089" s="179"/>
      <c r="H1089" s="179"/>
    </row>
    <row r="1090" spans="1:8" ht="15.75">
      <c r="A1090" s="329"/>
      <c r="D1090" s="215"/>
      <c r="E1090" s="216"/>
      <c r="F1090" s="217"/>
      <c r="G1090" s="179"/>
      <c r="H1090" s="179"/>
    </row>
    <row r="1091" spans="1:8" ht="15.75">
      <c r="A1091" s="329"/>
      <c r="D1091" s="215"/>
      <c r="E1091" s="216"/>
      <c r="F1091" s="217"/>
      <c r="G1091" s="179"/>
      <c r="H1091" s="179"/>
    </row>
    <row r="1092" spans="1:8" ht="15.75">
      <c r="A1092" s="329"/>
      <c r="D1092" s="215"/>
      <c r="E1092" s="216"/>
      <c r="F1092" s="217"/>
      <c r="G1092" s="179"/>
      <c r="H1092" s="179"/>
    </row>
    <row r="1093" spans="1:8" ht="15.75">
      <c r="A1093" s="329"/>
      <c r="D1093" s="215"/>
      <c r="E1093" s="216"/>
      <c r="F1093" s="217"/>
      <c r="G1093" s="179"/>
      <c r="H1093" s="179"/>
    </row>
    <row r="1094" spans="1:8" ht="15.75">
      <c r="A1094" s="329"/>
      <c r="D1094" s="215"/>
      <c r="E1094" s="216"/>
      <c r="F1094" s="217"/>
      <c r="G1094" s="179"/>
      <c r="H1094" s="179"/>
    </row>
    <row r="1095" spans="1:8" ht="15.75">
      <c r="A1095" s="329"/>
      <c r="D1095" s="215"/>
      <c r="E1095" s="216"/>
      <c r="F1095" s="217"/>
      <c r="G1095" s="179"/>
      <c r="H1095" s="179"/>
    </row>
    <row r="1096" spans="1:8" ht="15.75">
      <c r="A1096" s="329"/>
      <c r="D1096" s="215"/>
      <c r="E1096" s="216"/>
      <c r="F1096" s="217"/>
      <c r="G1096" s="179"/>
      <c r="H1096" s="179"/>
    </row>
    <row r="1097" spans="1:8" ht="15.75">
      <c r="A1097" s="329"/>
      <c r="D1097" s="215"/>
      <c r="E1097" s="216"/>
      <c r="F1097" s="217"/>
      <c r="G1097" s="179"/>
      <c r="H1097" s="179"/>
    </row>
    <row r="1098" spans="1:8" ht="15.75">
      <c r="A1098" s="329"/>
      <c r="D1098" s="215"/>
      <c r="E1098" s="216"/>
      <c r="F1098" s="217"/>
      <c r="G1098" s="179"/>
      <c r="H1098" s="179"/>
    </row>
    <row r="1099" spans="1:8" ht="15.75">
      <c r="A1099" s="329"/>
      <c r="D1099" s="215"/>
      <c r="E1099" s="216"/>
      <c r="F1099" s="217"/>
      <c r="G1099" s="179"/>
      <c r="H1099" s="179"/>
    </row>
    <row r="1100" spans="1:8" ht="15.75">
      <c r="A1100" s="329"/>
      <c r="D1100" s="215"/>
      <c r="E1100" s="216"/>
      <c r="F1100" s="217"/>
      <c r="G1100" s="179"/>
      <c r="H1100" s="179"/>
    </row>
    <row r="1101" spans="1:8" ht="15.75">
      <c r="A1101" s="329"/>
      <c r="D1101" s="215"/>
      <c r="E1101" s="216"/>
      <c r="F1101" s="217"/>
      <c r="G1101" s="179"/>
      <c r="H1101" s="179"/>
    </row>
    <row r="1102" spans="1:8" ht="15.75">
      <c r="A1102" s="329"/>
      <c r="D1102" s="215"/>
      <c r="E1102" s="216"/>
      <c r="F1102" s="217"/>
      <c r="G1102" s="179"/>
      <c r="H1102" s="179"/>
    </row>
    <row r="1103" spans="1:8" ht="15.75">
      <c r="A1103" s="329"/>
      <c r="D1103" s="215"/>
      <c r="E1103" s="216"/>
      <c r="F1103" s="217"/>
      <c r="G1103" s="179"/>
      <c r="H1103" s="179"/>
    </row>
    <row r="1104" spans="1:8" ht="15.75">
      <c r="A1104" s="329"/>
      <c r="D1104" s="215"/>
      <c r="E1104" s="216"/>
      <c r="F1104" s="217"/>
      <c r="G1104" s="179"/>
      <c r="H1104" s="179"/>
    </row>
    <row r="1105" spans="1:8" ht="15.75">
      <c r="A1105" s="329"/>
      <c r="D1105" s="215"/>
      <c r="E1105" s="216"/>
      <c r="F1105" s="217"/>
      <c r="G1105" s="179"/>
      <c r="H1105" s="179"/>
    </row>
    <row r="1106" spans="1:8" ht="15.75">
      <c r="A1106" s="329"/>
      <c r="D1106" s="215"/>
      <c r="E1106" s="216"/>
      <c r="F1106" s="217"/>
      <c r="G1106" s="179"/>
      <c r="H1106" s="179"/>
    </row>
    <row r="1107" spans="1:8" ht="15.75">
      <c r="A1107" s="329"/>
      <c r="D1107" s="215"/>
      <c r="E1107" s="216"/>
      <c r="F1107" s="217"/>
      <c r="G1107" s="179"/>
      <c r="H1107" s="179"/>
    </row>
    <row r="1108" spans="1:8" ht="15.75">
      <c r="A1108" s="329"/>
      <c r="D1108" s="215"/>
      <c r="E1108" s="216"/>
      <c r="F1108" s="217"/>
      <c r="G1108" s="179"/>
      <c r="H1108" s="179"/>
    </row>
    <row r="1109" spans="1:8" ht="15.75">
      <c r="A1109" s="329"/>
      <c r="D1109" s="215"/>
      <c r="E1109" s="216"/>
      <c r="F1109" s="217"/>
      <c r="G1109" s="179"/>
      <c r="H1109" s="179"/>
    </row>
    <row r="1110" spans="1:8" ht="15.75">
      <c r="A1110" s="329"/>
      <c r="D1110" s="215"/>
      <c r="E1110" s="216"/>
      <c r="F1110" s="217"/>
      <c r="G1110" s="179"/>
      <c r="H1110" s="179"/>
    </row>
    <row r="1111" spans="1:8" ht="15.75">
      <c r="A1111" s="329"/>
      <c r="D1111" s="215"/>
      <c r="E1111" s="216"/>
      <c r="F1111" s="217"/>
      <c r="G1111" s="179"/>
      <c r="H1111" s="179"/>
    </row>
    <row r="1112" spans="1:8" ht="15.75">
      <c r="A1112" s="329"/>
      <c r="D1112" s="215"/>
      <c r="E1112" s="216"/>
      <c r="F1112" s="217"/>
      <c r="G1112" s="179"/>
      <c r="H1112" s="179"/>
    </row>
    <row r="1113" spans="1:8" ht="15.75">
      <c r="A1113" s="329"/>
      <c r="D1113" s="215"/>
      <c r="E1113" s="216"/>
      <c r="F1113" s="217"/>
      <c r="G1113" s="179"/>
      <c r="H1113" s="179"/>
    </row>
    <row r="1114" spans="1:8" ht="15.75">
      <c r="A1114" s="329"/>
      <c r="D1114" s="215"/>
      <c r="E1114" s="216"/>
      <c r="F1114" s="217"/>
      <c r="G1114" s="179"/>
      <c r="H1114" s="179"/>
    </row>
    <row r="1115" spans="1:8" ht="15.75">
      <c r="A1115" s="329"/>
      <c r="D1115" s="215"/>
      <c r="E1115" s="216"/>
      <c r="F1115" s="217"/>
      <c r="G1115" s="179"/>
      <c r="H1115" s="179"/>
    </row>
    <row r="1116" spans="1:8" ht="15.75">
      <c r="A1116" s="329"/>
      <c r="D1116" s="215"/>
      <c r="E1116" s="216"/>
      <c r="F1116" s="217"/>
      <c r="G1116" s="179"/>
      <c r="H1116" s="179"/>
    </row>
    <row r="1117" spans="1:8" ht="15.75">
      <c r="A1117" s="329"/>
      <c r="D1117" s="215"/>
      <c r="E1117" s="216"/>
      <c r="F1117" s="217"/>
      <c r="G1117" s="179"/>
      <c r="H1117" s="179"/>
    </row>
    <row r="1118" spans="1:8" ht="15.75">
      <c r="A1118" s="329"/>
      <c r="D1118" s="215"/>
      <c r="E1118" s="216"/>
      <c r="F1118" s="217"/>
      <c r="G1118" s="179"/>
      <c r="H1118" s="179"/>
    </row>
    <row r="1119" spans="1:8" ht="15.75">
      <c r="A1119" s="329"/>
      <c r="D1119" s="215"/>
      <c r="E1119" s="216"/>
      <c r="F1119" s="217"/>
      <c r="G1119" s="179"/>
      <c r="H1119" s="179"/>
    </row>
    <row r="1120" spans="1:8" ht="15.75">
      <c r="A1120" s="329"/>
      <c r="D1120" s="215"/>
      <c r="E1120" s="216"/>
      <c r="F1120" s="217"/>
      <c r="G1120" s="179"/>
      <c r="H1120" s="179"/>
    </row>
    <row r="1121" spans="1:8" ht="15.75">
      <c r="A1121" s="329"/>
      <c r="D1121" s="215"/>
      <c r="E1121" s="216"/>
      <c r="F1121" s="217"/>
      <c r="G1121" s="179"/>
      <c r="H1121" s="179"/>
    </row>
    <row r="1122" spans="1:8" ht="15.75">
      <c r="A1122" s="329"/>
      <c r="D1122" s="215"/>
      <c r="E1122" s="216"/>
      <c r="F1122" s="217"/>
      <c r="G1122" s="179"/>
      <c r="H1122" s="179"/>
    </row>
    <row r="1123" spans="1:8" ht="15.75">
      <c r="A1123" s="329"/>
      <c r="D1123" s="215"/>
      <c r="E1123" s="216"/>
      <c r="F1123" s="217"/>
      <c r="G1123" s="179"/>
      <c r="H1123" s="179"/>
    </row>
    <row r="1124" spans="1:8" ht="15.75">
      <c r="A1124" s="329"/>
      <c r="D1124" s="215"/>
      <c r="E1124" s="216"/>
      <c r="F1124" s="217"/>
      <c r="G1124" s="179"/>
      <c r="H1124" s="179"/>
    </row>
    <row r="1125" spans="1:8" ht="15.75">
      <c r="A1125" s="329"/>
      <c r="D1125" s="215"/>
      <c r="E1125" s="216"/>
      <c r="F1125" s="217"/>
      <c r="G1125" s="179"/>
      <c r="H1125" s="179"/>
    </row>
    <row r="1126" spans="1:8" ht="15.75">
      <c r="A1126" s="329"/>
      <c r="D1126" s="215"/>
      <c r="E1126" s="216"/>
      <c r="F1126" s="217"/>
      <c r="G1126" s="179"/>
      <c r="H1126" s="179"/>
    </row>
    <row r="1127" spans="1:8" ht="15.75">
      <c r="A1127" s="329"/>
      <c r="D1127" s="215"/>
      <c r="E1127" s="216"/>
      <c r="F1127" s="217"/>
      <c r="G1127" s="179"/>
      <c r="H1127" s="179"/>
    </row>
    <row r="1128" spans="1:8" ht="15.75">
      <c r="A1128" s="329"/>
      <c r="D1128" s="215"/>
      <c r="E1128" s="216"/>
      <c r="F1128" s="217"/>
      <c r="G1128" s="179"/>
      <c r="H1128" s="179"/>
    </row>
    <row r="1129" spans="1:8" ht="15.75">
      <c r="A1129" s="329"/>
      <c r="D1129" s="215"/>
      <c r="E1129" s="216"/>
      <c r="F1129" s="217"/>
      <c r="G1129" s="179"/>
      <c r="H1129" s="179"/>
    </row>
    <row r="1130" spans="1:8" ht="15.75">
      <c r="A1130" s="329"/>
      <c r="D1130" s="215"/>
      <c r="E1130" s="216"/>
      <c r="F1130" s="217"/>
      <c r="G1130" s="179"/>
      <c r="H1130" s="179"/>
    </row>
    <row r="1131" spans="1:8" ht="15.75">
      <c r="A1131" s="329"/>
      <c r="D1131" s="215"/>
      <c r="E1131" s="216"/>
      <c r="F1131" s="217"/>
      <c r="G1131" s="179"/>
      <c r="H1131" s="179"/>
    </row>
    <row r="1132" spans="1:8" ht="15.75">
      <c r="A1132" s="329"/>
      <c r="D1132" s="215"/>
      <c r="E1132" s="216"/>
      <c r="F1132" s="217"/>
      <c r="G1132" s="179"/>
      <c r="H1132" s="179"/>
    </row>
    <row r="1133" spans="1:8" ht="15.75">
      <c r="A1133" s="329"/>
      <c r="D1133" s="215"/>
      <c r="E1133" s="216"/>
      <c r="F1133" s="217"/>
      <c r="G1133" s="179"/>
      <c r="H1133" s="179"/>
    </row>
    <row r="1134" spans="1:8" ht="15.75">
      <c r="A1134" s="329"/>
      <c r="D1134" s="215"/>
      <c r="E1134" s="216"/>
      <c r="F1134" s="217"/>
      <c r="G1134" s="179"/>
      <c r="H1134" s="179"/>
    </row>
    <row r="1135" spans="1:8" ht="15.75">
      <c r="A1135" s="329"/>
      <c r="D1135" s="215"/>
      <c r="E1135" s="216"/>
      <c r="F1135" s="217"/>
      <c r="G1135" s="179"/>
      <c r="H1135" s="179"/>
    </row>
    <row r="1136" spans="1:8" ht="15.75">
      <c r="A1136" s="329"/>
      <c r="D1136" s="215"/>
      <c r="E1136" s="216"/>
      <c r="F1136" s="217"/>
      <c r="G1136" s="179"/>
      <c r="H1136" s="179"/>
    </row>
    <row r="1137" spans="1:8" ht="15.75">
      <c r="A1137" s="329"/>
      <c r="D1137" s="215"/>
      <c r="E1137" s="216"/>
      <c r="F1137" s="217"/>
      <c r="G1137" s="179"/>
      <c r="H1137" s="179"/>
    </row>
    <row r="1138" spans="1:8" ht="15.75">
      <c r="A1138" s="329"/>
      <c r="D1138" s="215"/>
      <c r="E1138" s="216"/>
      <c r="F1138" s="217"/>
      <c r="G1138" s="179"/>
      <c r="H1138" s="179"/>
    </row>
    <row r="1139" spans="1:8" ht="15.75">
      <c r="A1139" s="329"/>
      <c r="D1139" s="215"/>
      <c r="E1139" s="216"/>
      <c r="F1139" s="217"/>
      <c r="G1139" s="179"/>
      <c r="H1139" s="179"/>
    </row>
    <row r="1140" spans="1:8" ht="15.75">
      <c r="A1140" s="329"/>
      <c r="D1140" s="215"/>
      <c r="E1140" s="216"/>
      <c r="F1140" s="217"/>
      <c r="G1140" s="179"/>
      <c r="H1140" s="179"/>
    </row>
    <row r="1141" spans="1:6" ht="15.75">
      <c r="A1141" s="329"/>
      <c r="D1141" s="215"/>
      <c r="E1141" s="216"/>
      <c r="F1141" s="217"/>
    </row>
    <row r="1142" spans="1:6" ht="15.75">
      <c r="A1142" s="329"/>
      <c r="D1142" s="215"/>
      <c r="E1142" s="216"/>
      <c r="F1142" s="217"/>
    </row>
    <row r="1143" spans="1:6" ht="15.75">
      <c r="A1143" s="329"/>
      <c r="D1143" s="215"/>
      <c r="E1143" s="216"/>
      <c r="F1143" s="217"/>
    </row>
    <row r="1144" spans="1:6" ht="15.75">
      <c r="A1144" s="329"/>
      <c r="D1144" s="215"/>
      <c r="E1144" s="216"/>
      <c r="F1144" s="217"/>
    </row>
    <row r="1145" spans="1:6" ht="15.75">
      <c r="A1145" s="329"/>
      <c r="D1145" s="215"/>
      <c r="E1145" s="216"/>
      <c r="F1145" s="217"/>
    </row>
    <row r="1146" spans="1:6" ht="15.75">
      <c r="A1146" s="329"/>
      <c r="D1146" s="215"/>
      <c r="E1146" s="216"/>
      <c r="F1146" s="217"/>
    </row>
    <row r="1147" spans="1:6" ht="15.75">
      <c r="A1147" s="329"/>
      <c r="D1147" s="215"/>
      <c r="E1147" s="216"/>
      <c r="F1147" s="217"/>
    </row>
    <row r="1148" spans="1:6" ht="15.75">
      <c r="A1148" s="329"/>
      <c r="D1148" s="215"/>
      <c r="E1148" s="216"/>
      <c r="F1148" s="217"/>
    </row>
    <row r="1149" spans="1:6" ht="15.75">
      <c r="A1149" s="329"/>
      <c r="D1149" s="215"/>
      <c r="E1149" s="216"/>
      <c r="F1149" s="217"/>
    </row>
    <row r="1150" spans="1:6" ht="15.75">
      <c r="A1150" s="329"/>
      <c r="D1150" s="215"/>
      <c r="E1150" s="216"/>
      <c r="F1150" s="217"/>
    </row>
    <row r="1151" spans="1:6" ht="15.75">
      <c r="A1151" s="329"/>
      <c r="D1151" s="215"/>
      <c r="E1151" s="216"/>
      <c r="F1151" s="217"/>
    </row>
    <row r="1152" spans="1:6" ht="15.75">
      <c r="A1152" s="329"/>
      <c r="D1152" s="215"/>
      <c r="E1152" s="216"/>
      <c r="F1152" s="217"/>
    </row>
    <row r="1153" spans="1:6" ht="15.75">
      <c r="A1153" s="329"/>
      <c r="D1153" s="215"/>
      <c r="E1153" s="216"/>
      <c r="F1153" s="217"/>
    </row>
    <row r="1154" spans="1:6" ht="15.75">
      <c r="A1154" s="329"/>
      <c r="D1154" s="215"/>
      <c r="E1154" s="216"/>
      <c r="F1154" s="217"/>
    </row>
    <row r="1155" spans="1:6" ht="15.75">
      <c r="A1155" s="329"/>
      <c r="D1155" s="215"/>
      <c r="E1155" s="216"/>
      <c r="F1155" s="217"/>
    </row>
    <row r="1156" spans="1:6" ht="15.75">
      <c r="A1156" s="329"/>
      <c r="D1156" s="215"/>
      <c r="E1156" s="216"/>
      <c r="F1156" s="217"/>
    </row>
    <row r="1157" spans="1:6" ht="15.75">
      <c r="A1157" s="329"/>
      <c r="D1157" s="215"/>
      <c r="E1157" s="216"/>
      <c r="F1157" s="217"/>
    </row>
    <row r="1158" spans="1:6" ht="15.75">
      <c r="A1158" s="329"/>
      <c r="D1158" s="215"/>
      <c r="E1158" s="216"/>
      <c r="F1158" s="217"/>
    </row>
    <row r="1159" spans="1:6" ht="15.75">
      <c r="A1159" s="329"/>
      <c r="D1159" s="215"/>
      <c r="E1159" s="216"/>
      <c r="F1159" s="217"/>
    </row>
    <row r="1160" spans="1:6" ht="15.75">
      <c r="A1160" s="329"/>
      <c r="D1160" s="215"/>
      <c r="E1160" s="216"/>
      <c r="F1160" s="217"/>
    </row>
    <row r="1161" spans="1:6" ht="15.75">
      <c r="A1161" s="329"/>
      <c r="D1161" s="215"/>
      <c r="E1161" s="216"/>
      <c r="F1161" s="217"/>
    </row>
    <row r="1162" spans="1:6" ht="15.75">
      <c r="A1162" s="329"/>
      <c r="D1162" s="215"/>
      <c r="E1162" s="216"/>
      <c r="F1162" s="217"/>
    </row>
    <row r="1163" spans="1:6" ht="15.75">
      <c r="A1163" s="329"/>
      <c r="D1163" s="215"/>
      <c r="E1163" s="216"/>
      <c r="F1163" s="217"/>
    </row>
    <row r="1164" spans="1:6" ht="15.75">
      <c r="A1164" s="329"/>
      <c r="D1164" s="215"/>
      <c r="E1164" s="216"/>
      <c r="F1164" s="217"/>
    </row>
    <row r="1165" spans="1:6" ht="15.75">
      <c r="A1165" s="329"/>
      <c r="D1165" s="215"/>
      <c r="E1165" s="216"/>
      <c r="F1165" s="217"/>
    </row>
    <row r="1166" spans="1:6" ht="15.75">
      <c r="A1166" s="329"/>
      <c r="D1166" s="215"/>
      <c r="E1166" s="216"/>
      <c r="F1166" s="217"/>
    </row>
    <row r="1167" spans="1:6" ht="15.75">
      <c r="A1167" s="329"/>
      <c r="D1167" s="215"/>
      <c r="E1167" s="216"/>
      <c r="F1167" s="217"/>
    </row>
    <row r="1168" spans="1:6" ht="15.75">
      <c r="A1168" s="329"/>
      <c r="D1168" s="215"/>
      <c r="E1168" s="216"/>
      <c r="F1168" s="217"/>
    </row>
    <row r="1169" spans="1:6" ht="15.75">
      <c r="A1169" s="329"/>
      <c r="D1169" s="215"/>
      <c r="E1169" s="216"/>
      <c r="F1169" s="217"/>
    </row>
    <row r="1170" spans="1:6" ht="15.75">
      <c r="A1170" s="329"/>
      <c r="D1170" s="215"/>
      <c r="E1170" s="216"/>
      <c r="F1170" s="217"/>
    </row>
    <row r="1171" spans="1:6" ht="15.75">
      <c r="A1171" s="329"/>
      <c r="D1171" s="215"/>
      <c r="E1171" s="216"/>
      <c r="F1171" s="217"/>
    </row>
    <row r="1172" spans="1:6" ht="15.75">
      <c r="A1172" s="329"/>
      <c r="D1172" s="215"/>
      <c r="E1172" s="216"/>
      <c r="F1172" s="217"/>
    </row>
    <row r="1173" spans="1:6" ht="15.75">
      <c r="A1173" s="329"/>
      <c r="D1173" s="215"/>
      <c r="E1173" s="216"/>
      <c r="F1173" s="217"/>
    </row>
    <row r="1174" spans="1:6" ht="15.75">
      <c r="A1174" s="329"/>
      <c r="D1174" s="215"/>
      <c r="E1174" s="216"/>
      <c r="F1174" s="217"/>
    </row>
    <row r="1175" spans="1:6" ht="15.75">
      <c r="A1175" s="329"/>
      <c r="D1175" s="215"/>
      <c r="E1175" s="216"/>
      <c r="F1175" s="217"/>
    </row>
    <row r="1176" spans="1:6" ht="15.75">
      <c r="A1176" s="329"/>
      <c r="D1176" s="215"/>
      <c r="E1176" s="216"/>
      <c r="F1176" s="217"/>
    </row>
    <row r="1177" spans="1:6" ht="15.75">
      <c r="A1177" s="329"/>
      <c r="D1177" s="215"/>
      <c r="E1177" s="216"/>
      <c r="F1177" s="217"/>
    </row>
    <row r="1178" spans="1:6" ht="15.75">
      <c r="A1178" s="329"/>
      <c r="D1178" s="215"/>
      <c r="E1178" s="216"/>
      <c r="F1178" s="217"/>
    </row>
    <row r="1179" spans="1:6" ht="15.75">
      <c r="A1179" s="329"/>
      <c r="D1179" s="215"/>
      <c r="E1179" s="216"/>
      <c r="F1179" s="217"/>
    </row>
  </sheetData>
  <sheetProtection/>
  <mergeCells count="6">
    <mergeCell ref="B234:F234"/>
    <mergeCell ref="A1:F1"/>
    <mergeCell ref="A226:D226"/>
    <mergeCell ref="B231:F231"/>
    <mergeCell ref="B232:F232"/>
    <mergeCell ref="B233:F233"/>
  </mergeCells>
  <printOptions/>
  <pageMargins left="0.18" right="0.17" top="0.75" bottom="0.75" header="0.3" footer="0.3"/>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2:F20"/>
  <sheetViews>
    <sheetView view="pageBreakPreview" zoomScale="93" zoomScaleSheetLayoutView="93" zoomScalePageLayoutView="0" workbookViewId="0" topLeftCell="A1">
      <selection activeCell="B29" sqref="B29"/>
    </sheetView>
  </sheetViews>
  <sheetFormatPr defaultColWidth="9.140625" defaultRowHeight="12.75"/>
  <cols>
    <col min="1" max="1" width="6.421875" style="76" customWidth="1"/>
    <col min="2" max="2" width="40.7109375" style="76" customWidth="1"/>
    <col min="3" max="3" width="7.421875" style="76" customWidth="1"/>
    <col min="4" max="4" width="10.140625" style="76" bestFit="1" customWidth="1"/>
    <col min="5" max="5" width="14.7109375" style="76" customWidth="1"/>
    <col min="6" max="6" width="16.421875" style="76" customWidth="1"/>
    <col min="7" max="16384" width="9.140625" style="76" customWidth="1"/>
  </cols>
  <sheetData>
    <row r="1" ht="49.5" customHeight="1"/>
    <row r="2" spans="1:6" ht="15">
      <c r="A2" s="68"/>
      <c r="B2" s="10" t="s">
        <v>438</v>
      </c>
      <c r="C2" s="71"/>
      <c r="D2" s="9"/>
      <c r="E2" s="9"/>
      <c r="F2" s="9"/>
    </row>
    <row r="3" spans="1:6" ht="14.25">
      <c r="A3" s="68"/>
      <c r="B3" s="72"/>
      <c r="C3" s="71"/>
      <c r="D3" s="9"/>
      <c r="E3" s="9"/>
      <c r="F3" s="9"/>
    </row>
    <row r="4" spans="1:6" ht="15">
      <c r="A4" s="30" t="s">
        <v>116</v>
      </c>
      <c r="B4" s="10" t="s">
        <v>117</v>
      </c>
      <c r="C4" s="71"/>
      <c r="D4" s="9"/>
      <c r="E4" s="9"/>
      <c r="F4" s="9"/>
    </row>
    <row r="5" spans="1:6" ht="14.25">
      <c r="A5" s="68"/>
      <c r="B5" s="72"/>
      <c r="C5" s="71"/>
      <c r="D5" s="9"/>
      <c r="E5" s="9"/>
      <c r="F5" s="9"/>
    </row>
    <row r="6" spans="1:6" ht="15">
      <c r="A6" s="30" t="s">
        <v>237</v>
      </c>
      <c r="B6" s="10" t="s">
        <v>439</v>
      </c>
      <c r="C6" s="71"/>
      <c r="D6" s="9"/>
      <c r="E6" s="9"/>
      <c r="F6" s="9"/>
    </row>
    <row r="7" spans="1:6" ht="14.25">
      <c r="A7" s="68"/>
      <c r="B7" s="72"/>
      <c r="C7" s="71"/>
      <c r="D7" s="9"/>
      <c r="E7" s="9"/>
      <c r="F7" s="9"/>
    </row>
    <row r="8" spans="1:6" ht="15">
      <c r="A8" s="30" t="s">
        <v>440</v>
      </c>
      <c r="B8" s="10" t="s">
        <v>441</v>
      </c>
      <c r="C8" s="71"/>
      <c r="D8" s="9"/>
      <c r="E8" s="9"/>
      <c r="F8" s="9"/>
    </row>
    <row r="9" spans="1:6" ht="14.25">
      <c r="A9" s="68"/>
      <c r="B9" s="72"/>
      <c r="C9" s="71"/>
      <c r="D9" s="9"/>
      <c r="E9" s="9"/>
      <c r="F9" s="9"/>
    </row>
    <row r="10" spans="1:6" ht="15">
      <c r="A10" s="30" t="s">
        <v>442</v>
      </c>
      <c r="B10" s="10" t="s">
        <v>443</v>
      </c>
      <c r="C10" s="71"/>
      <c r="D10" s="9"/>
      <c r="E10" s="9"/>
      <c r="F10" s="9"/>
    </row>
    <row r="11" spans="1:6" ht="14.25">
      <c r="A11" s="68"/>
      <c r="B11" s="72"/>
      <c r="C11" s="71"/>
      <c r="D11" s="9"/>
      <c r="E11" s="9"/>
      <c r="F11" s="9"/>
    </row>
    <row r="12" spans="1:6" ht="15">
      <c r="A12" s="30" t="s">
        <v>444</v>
      </c>
      <c r="B12" s="10" t="s">
        <v>445</v>
      </c>
      <c r="C12" s="71"/>
      <c r="D12" s="9"/>
      <c r="E12" s="9"/>
      <c r="F12" s="9"/>
    </row>
    <row r="13" spans="1:6" ht="14.25">
      <c r="A13" s="68"/>
      <c r="B13" s="72"/>
      <c r="C13" s="71"/>
      <c r="D13" s="9"/>
      <c r="E13" s="9"/>
      <c r="F13" s="9"/>
    </row>
    <row r="14" spans="1:6" ht="14.25">
      <c r="A14" s="68"/>
      <c r="B14" s="72"/>
      <c r="C14" s="71"/>
      <c r="D14" s="9"/>
      <c r="E14" s="9"/>
      <c r="F14" s="9"/>
    </row>
    <row r="15" spans="1:6" ht="14.25">
      <c r="A15" s="68"/>
      <c r="B15" s="72"/>
      <c r="C15" s="71"/>
      <c r="D15" s="9"/>
      <c r="E15" s="9"/>
      <c r="F15" s="9"/>
    </row>
    <row r="16" spans="1:6" ht="15">
      <c r="A16" s="30"/>
      <c r="B16" s="10" t="s">
        <v>446</v>
      </c>
      <c r="C16" s="8"/>
      <c r="D16" s="1"/>
      <c r="E16" s="1"/>
      <c r="F16" s="1"/>
    </row>
    <row r="18" spans="1:6" ht="15">
      <c r="A18" s="30"/>
      <c r="B18" s="10" t="s">
        <v>447</v>
      </c>
      <c r="C18" s="8"/>
      <c r="D18" s="1"/>
      <c r="E18" s="1"/>
      <c r="F18" s="1"/>
    </row>
    <row r="20" spans="2:6" ht="15">
      <c r="B20" s="10" t="s">
        <v>114</v>
      </c>
      <c r="F20" s="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Frane Borovina</dc:creator>
  <cp:keywords/>
  <dc:description/>
  <cp:lastModifiedBy>Exit</cp:lastModifiedBy>
  <cp:lastPrinted>2017-10-16T12:36:13Z</cp:lastPrinted>
  <dcterms:created xsi:type="dcterms:W3CDTF">1996-10-14T23:33:28Z</dcterms:created>
  <dcterms:modified xsi:type="dcterms:W3CDTF">2017-11-15T13:33:12Z</dcterms:modified>
  <cp:category/>
  <cp:version/>
  <cp:contentType/>
  <cp:contentStatus/>
</cp:coreProperties>
</file>