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01.ad.korcula.hr\users$\ana.milat\Desktop\"/>
    </mc:Choice>
  </mc:AlternateContent>
  <xr:revisionPtr revIDLastSave="0" documentId="13_ncr:1_{2FB6AF83-6FD9-4154-9AAF-2A71D39D1502}" xr6:coauthVersionLast="47" xr6:coauthVersionMax="47" xr10:uidLastSave="{00000000-0000-0000-0000-000000000000}"/>
  <bookViews>
    <workbookView xWindow="-120" yWindow="-120" windowWidth="29040" windowHeight="15840" tabRatio="851" activeTab="7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71" l="1"/>
  <c r="E27" i="71"/>
  <c r="E415" i="82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D416" i="68"/>
  <c r="H416" i="68" s="1"/>
  <c r="J416" i="68" s="1"/>
  <c r="I415" i="68"/>
  <c r="H415" i="68"/>
  <c r="J415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D411" i="68"/>
  <c r="H411" i="68" s="1"/>
  <c r="J411" i="68" s="1"/>
  <c r="I410" i="68"/>
  <c r="H410" i="68"/>
  <c r="J410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D406" i="68"/>
  <c r="H406" i="68" s="1"/>
  <c r="J406" i="68" s="1"/>
  <c r="I405" i="68"/>
  <c r="H405" i="68"/>
  <c r="J405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H396" i="68" s="1"/>
  <c r="J396" i="68" s="1"/>
  <c r="I395" i="68"/>
  <c r="H395" i="68"/>
  <c r="J395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D386" i="68"/>
  <c r="H386" i="68" s="1"/>
  <c r="J386" i="68" s="1"/>
  <c r="I385" i="68"/>
  <c r="H385" i="68"/>
  <c r="J385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D375" i="68"/>
  <c r="H375" i="68" s="1"/>
  <c r="J375" i="68" s="1"/>
  <c r="I374" i="68"/>
  <c r="H374" i="68"/>
  <c r="J374" i="68" s="1"/>
  <c r="G374" i="68"/>
  <c r="F374" i="68"/>
  <c r="E374" i="68"/>
  <c r="D374" i="68"/>
  <c r="G373" i="68"/>
  <c r="F373" i="68"/>
  <c r="E373" i="68"/>
  <c r="I373" i="68" s="1"/>
  <c r="D373" i="68"/>
  <c r="H373" i="68" s="1"/>
  <c r="J373" i="68" s="1"/>
  <c r="I372" i="68"/>
  <c r="H372" i="68"/>
  <c r="J372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D368" i="68"/>
  <c r="H368" i="68" s="1"/>
  <c r="J368" i="68" s="1"/>
  <c r="I367" i="68"/>
  <c r="H367" i="68"/>
  <c r="J367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H358" i="68" s="1"/>
  <c r="J358" i="68" s="1"/>
  <c r="I357" i="68"/>
  <c r="H357" i="68"/>
  <c r="J357" i="68" s="1"/>
  <c r="G357" i="68"/>
  <c r="F357" i="68"/>
  <c r="E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D353" i="68"/>
  <c r="H353" i="68" s="1"/>
  <c r="J353" i="68" s="1"/>
  <c r="I352" i="68"/>
  <c r="H352" i="68"/>
  <c r="J352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D348" i="68"/>
  <c r="H348" i="68" s="1"/>
  <c r="J348" i="68" s="1"/>
  <c r="I347" i="68"/>
  <c r="H347" i="68"/>
  <c r="J347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D339" i="68"/>
  <c r="H339" i="68" s="1"/>
  <c r="J339" i="68" s="1"/>
  <c r="I338" i="68"/>
  <c r="H338" i="68"/>
  <c r="J338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H326" i="68" s="1"/>
  <c r="J326" i="68" s="1"/>
  <c r="I325" i="68"/>
  <c r="H325" i="68"/>
  <c r="J325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D321" i="68"/>
  <c r="H321" i="68" s="1"/>
  <c r="J321" i="68" s="1"/>
  <c r="I320" i="68"/>
  <c r="H320" i="68"/>
  <c r="J320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D312" i="68"/>
  <c r="H312" i="68" s="1"/>
  <c r="J312" i="68" s="1"/>
  <c r="I311" i="68"/>
  <c r="H311" i="68"/>
  <c r="J311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D307" i="68"/>
  <c r="H307" i="68" s="1"/>
  <c r="J307" i="68" s="1"/>
  <c r="I306" i="68"/>
  <c r="H306" i="68"/>
  <c r="J306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D300" i="68"/>
  <c r="H300" i="68" s="1"/>
  <c r="J300" i="68" s="1"/>
  <c r="I299" i="68"/>
  <c r="H299" i="68"/>
  <c r="J299" i="68" s="1"/>
  <c r="G299" i="68"/>
  <c r="F299" i="68"/>
  <c r="E299" i="68"/>
  <c r="D299" i="68"/>
  <c r="G298" i="68"/>
  <c r="F298" i="68"/>
  <c r="E298" i="68"/>
  <c r="I298" i="68" s="1"/>
  <c r="D298" i="68"/>
  <c r="H298" i="68" s="1"/>
  <c r="J298" i="68" s="1"/>
  <c r="I297" i="68"/>
  <c r="H297" i="68"/>
  <c r="J297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D294" i="68"/>
  <c r="H294" i="68" s="1"/>
  <c r="J294" i="68" s="1"/>
  <c r="I293" i="68"/>
  <c r="H293" i="68"/>
  <c r="J293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D289" i="68"/>
  <c r="H289" i="68" s="1"/>
  <c r="J289" i="68" s="1"/>
  <c r="I288" i="68"/>
  <c r="H288" i="68"/>
  <c r="J288" i="68" s="1"/>
  <c r="G288" i="68"/>
  <c r="F288" i="68"/>
  <c r="E288" i="68"/>
  <c r="D288" i="68"/>
  <c r="I287" i="68"/>
  <c r="H287" i="68"/>
  <c r="J287" i="68" s="1"/>
  <c r="G287" i="68"/>
  <c r="F287" i="68"/>
  <c r="E287" i="68"/>
  <c r="D287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D285" i="68"/>
  <c r="H285" i="68" s="1"/>
  <c r="J285" i="68" s="1"/>
  <c r="I284" i="68"/>
  <c r="H284" i="68"/>
  <c r="J284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D282" i="68"/>
  <c r="H282" i="68" s="1"/>
  <c r="J282" i="68" s="1"/>
  <c r="I281" i="68"/>
  <c r="H281" i="68"/>
  <c r="J281" i="68" s="1"/>
  <c r="G281" i="68"/>
  <c r="F281" i="68"/>
  <c r="E281" i="68"/>
  <c r="D281" i="68"/>
  <c r="G280" i="68"/>
  <c r="F280" i="68"/>
  <c r="E280" i="68"/>
  <c r="I280" i="68" s="1"/>
  <c r="D280" i="68"/>
  <c r="H280" i="68" s="1"/>
  <c r="J280" i="68" s="1"/>
  <c r="I279" i="68"/>
  <c r="H279" i="68"/>
  <c r="J279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D276" i="68"/>
  <c r="H276" i="68" s="1"/>
  <c r="J276" i="68" s="1"/>
  <c r="I275" i="68"/>
  <c r="H275" i="68"/>
  <c r="J275" i="68" s="1"/>
  <c r="G275" i="68"/>
  <c r="F275" i="68"/>
  <c r="E275" i="68"/>
  <c r="D275" i="68"/>
  <c r="I274" i="68"/>
  <c r="H274" i="68"/>
  <c r="J274" i="68" s="1"/>
  <c r="G274" i="68"/>
  <c r="F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D267" i="68"/>
  <c r="H267" i="68" s="1"/>
  <c r="J267" i="68" s="1"/>
  <c r="I266" i="68"/>
  <c r="H266" i="68"/>
  <c r="J266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D262" i="68"/>
  <c r="H262" i="68" s="1"/>
  <c r="J262" i="68" s="1"/>
  <c r="I261" i="68"/>
  <c r="H261" i="68"/>
  <c r="J261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D255" i="68"/>
  <c r="H255" i="68" s="1"/>
  <c r="J255" i="68" s="1"/>
  <c r="I254" i="68"/>
  <c r="H254" i="68"/>
  <c r="J254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D250" i="68"/>
  <c r="H250" i="68" s="1"/>
  <c r="J250" i="68" s="1"/>
  <c r="I249" i="68"/>
  <c r="H249" i="68"/>
  <c r="J249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D247" i="68"/>
  <c r="H247" i="68" s="1"/>
  <c r="J247" i="68" s="1"/>
  <c r="I246" i="68"/>
  <c r="H246" i="68"/>
  <c r="J246" i="68" s="1"/>
  <c r="G246" i="68"/>
  <c r="F246" i="68"/>
  <c r="E246" i="68"/>
  <c r="D246" i="68"/>
  <c r="I245" i="68"/>
  <c r="H245" i="68"/>
  <c r="J245" i="68" s="1"/>
  <c r="G245" i="68"/>
  <c r="F245" i="68"/>
  <c r="E245" i="68"/>
  <c r="D245" i="68"/>
  <c r="I244" i="68"/>
  <c r="H244" i="68"/>
  <c r="J244" i="68" s="1"/>
  <c r="G244" i="68"/>
  <c r="F244" i="68"/>
  <c r="E244" i="68"/>
  <c r="D244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D240" i="68"/>
  <c r="H240" i="68" s="1"/>
  <c r="J240" i="68" s="1"/>
  <c r="I239" i="68"/>
  <c r="H239" i="68"/>
  <c r="J239" i="68" s="1"/>
  <c r="G239" i="68"/>
  <c r="F239" i="68"/>
  <c r="E239" i="68"/>
  <c r="D239" i="68"/>
  <c r="G238" i="68"/>
  <c r="F238" i="68"/>
  <c r="E238" i="68"/>
  <c r="I238" i="68" s="1"/>
  <c r="D238" i="68"/>
  <c r="H238" i="68" s="1"/>
  <c r="J238" i="68" s="1"/>
  <c r="I237" i="68"/>
  <c r="H237" i="68"/>
  <c r="J237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D235" i="68"/>
  <c r="H235" i="68" s="1"/>
  <c r="J235" i="68" s="1"/>
  <c r="I234" i="68"/>
  <c r="H234" i="68"/>
  <c r="J234" i="68" s="1"/>
  <c r="G234" i="68"/>
  <c r="F234" i="68"/>
  <c r="E234" i="68"/>
  <c r="D234" i="68"/>
  <c r="I233" i="68"/>
  <c r="H233" i="68"/>
  <c r="J233" i="68" s="1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D229" i="68"/>
  <c r="H229" i="68" s="1"/>
  <c r="J229" i="68" s="1"/>
  <c r="I228" i="68"/>
  <c r="H228" i="68"/>
  <c r="J228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D226" i="68"/>
  <c r="H226" i="68" s="1"/>
  <c r="J226" i="68" s="1"/>
  <c r="I225" i="68"/>
  <c r="H225" i="68"/>
  <c r="J225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D221" i="68"/>
  <c r="H221" i="68" s="1"/>
  <c r="J221" i="68" s="1"/>
  <c r="I220" i="68"/>
  <c r="H220" i="68"/>
  <c r="J220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D216" i="68"/>
  <c r="H216" i="68" s="1"/>
  <c r="J216" i="68" s="1"/>
  <c r="I215" i="68"/>
  <c r="H215" i="68"/>
  <c r="J215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D207" i="68"/>
  <c r="H207" i="68" s="1"/>
  <c r="J207" i="68" s="1"/>
  <c r="I206" i="68"/>
  <c r="H206" i="68"/>
  <c r="J206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D202" i="68"/>
  <c r="H202" i="68" s="1"/>
  <c r="J202" i="68" s="1"/>
  <c r="I201" i="68"/>
  <c r="H201" i="68"/>
  <c r="J201" i="68" s="1"/>
  <c r="G201" i="68"/>
  <c r="F201" i="68"/>
  <c r="E201" i="68"/>
  <c r="D201" i="68"/>
  <c r="I200" i="68"/>
  <c r="H200" i="68"/>
  <c r="J200" i="68" s="1"/>
  <c r="G200" i="68"/>
  <c r="F200" i="68"/>
  <c r="E200" i="68"/>
  <c r="D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D194" i="68"/>
  <c r="H194" i="68" s="1"/>
  <c r="J194" i="68" s="1"/>
  <c r="I193" i="68"/>
  <c r="H193" i="68"/>
  <c r="J193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D190" i="68"/>
  <c r="H190" i="68" s="1"/>
  <c r="J190" i="68" s="1"/>
  <c r="I189" i="68"/>
  <c r="H189" i="68"/>
  <c r="J189" i="68" s="1"/>
  <c r="G189" i="68"/>
  <c r="F189" i="68"/>
  <c r="E189" i="68"/>
  <c r="D189" i="68"/>
  <c r="I188" i="68"/>
  <c r="H188" i="68"/>
  <c r="J188" i="68" s="1"/>
  <c r="G188" i="68"/>
  <c r="F188" i="68"/>
  <c r="E188" i="68"/>
  <c r="D188" i="68"/>
  <c r="I187" i="68"/>
  <c r="H187" i="68"/>
  <c r="J187" i="68" s="1"/>
  <c r="G187" i="68"/>
  <c r="F187" i="68"/>
  <c r="E187" i="68"/>
  <c r="D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D182" i="68"/>
  <c r="H182" i="68" s="1"/>
  <c r="J182" i="68" s="1"/>
  <c r="I181" i="68"/>
  <c r="H181" i="68"/>
  <c r="J181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D176" i="68"/>
  <c r="H176" i="68" s="1"/>
  <c r="J176" i="68" s="1"/>
  <c r="I175" i="68"/>
  <c r="H175" i="68"/>
  <c r="J175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D171" i="68"/>
  <c r="H171" i="68" s="1"/>
  <c r="J171" i="68" s="1"/>
  <c r="I170" i="68"/>
  <c r="H170" i="68"/>
  <c r="J170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D167" i="68"/>
  <c r="H167" i="68" s="1"/>
  <c r="J167" i="68" s="1"/>
  <c r="I166" i="68"/>
  <c r="H166" i="68"/>
  <c r="J166" i="68" s="1"/>
  <c r="G166" i="68"/>
  <c r="F166" i="68"/>
  <c r="E166" i="68"/>
  <c r="D166" i="68"/>
  <c r="I165" i="68"/>
  <c r="H165" i="68"/>
  <c r="J165" i="68" s="1"/>
  <c r="G165" i="68"/>
  <c r="F165" i="68"/>
  <c r="E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D162" i="68"/>
  <c r="H162" i="68" s="1"/>
  <c r="J162" i="68" s="1"/>
  <c r="I161" i="68"/>
  <c r="H161" i="68"/>
  <c r="J161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D156" i="68"/>
  <c r="H156" i="68" s="1"/>
  <c r="J156" i="68" s="1"/>
  <c r="I155" i="68"/>
  <c r="H155" i="68"/>
  <c r="J155" i="68" s="1"/>
  <c r="G155" i="68"/>
  <c r="F155" i="68"/>
  <c r="E155" i="68"/>
  <c r="D155" i="68"/>
  <c r="I154" i="68"/>
  <c r="H154" i="68"/>
  <c r="J154" i="68" s="1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D150" i="68"/>
  <c r="H150" i="68" s="1"/>
  <c r="J150" i="68" s="1"/>
  <c r="I149" i="68"/>
  <c r="H149" i="68"/>
  <c r="J149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D147" i="68"/>
  <c r="H147" i="68" s="1"/>
  <c r="J147" i="68" s="1"/>
  <c r="I146" i="68"/>
  <c r="H146" i="68"/>
  <c r="J146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D143" i="68"/>
  <c r="H143" i="68" s="1"/>
  <c r="J143" i="68" s="1"/>
  <c r="I142" i="68"/>
  <c r="H142" i="68"/>
  <c r="J142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D139" i="68"/>
  <c r="H139" i="68" s="1"/>
  <c r="J139" i="68" s="1"/>
  <c r="I138" i="68"/>
  <c r="H138" i="68"/>
  <c r="J138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D135" i="68"/>
  <c r="H135" i="68" s="1"/>
  <c r="J135" i="68" s="1"/>
  <c r="I134" i="68"/>
  <c r="H134" i="68"/>
  <c r="J134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D130" i="68"/>
  <c r="H130" i="68" s="1"/>
  <c r="J130" i="68" s="1"/>
  <c r="I129" i="68"/>
  <c r="H129" i="68"/>
  <c r="J129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D127" i="68"/>
  <c r="H127" i="68" s="1"/>
  <c r="J127" i="68" s="1"/>
  <c r="I126" i="68"/>
  <c r="H126" i="68"/>
  <c r="J126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D124" i="68"/>
  <c r="H124" i="68" s="1"/>
  <c r="J124" i="68" s="1"/>
  <c r="I123" i="68"/>
  <c r="H123" i="68"/>
  <c r="J123" i="68" s="1"/>
  <c r="G123" i="68"/>
  <c r="F123" i="68"/>
  <c r="E123" i="68"/>
  <c r="D123" i="68"/>
  <c r="I122" i="68"/>
  <c r="H122" i="68"/>
  <c r="J122" i="68" s="1"/>
  <c r="G122" i="68"/>
  <c r="F122" i="68"/>
  <c r="E122" i="68"/>
  <c r="D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D118" i="68"/>
  <c r="H118" i="68" s="1"/>
  <c r="J118" i="68" s="1"/>
  <c r="I117" i="68"/>
  <c r="H117" i="68"/>
  <c r="J117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D115" i="68"/>
  <c r="H115" i="68" s="1"/>
  <c r="J115" i="68" s="1"/>
  <c r="I114" i="68"/>
  <c r="H114" i="68"/>
  <c r="J114" i="68" s="1"/>
  <c r="G114" i="68"/>
  <c r="F114" i="68"/>
  <c r="E114" i="68"/>
  <c r="D114" i="68"/>
  <c r="I113" i="68"/>
  <c r="H113" i="68"/>
  <c r="J113" i="68" s="1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D109" i="68"/>
  <c r="H109" i="68" s="1"/>
  <c r="J109" i="68" s="1"/>
  <c r="I108" i="68"/>
  <c r="H108" i="68"/>
  <c r="J108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D101" i="68"/>
  <c r="H101" i="68" s="1"/>
  <c r="J101" i="68" s="1"/>
  <c r="I100" i="68"/>
  <c r="H100" i="68"/>
  <c r="J100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D96" i="68"/>
  <c r="H96" i="68" s="1"/>
  <c r="J96" i="68" s="1"/>
  <c r="I95" i="68"/>
  <c r="H95" i="68"/>
  <c r="J95" i="68" s="1"/>
  <c r="G95" i="68"/>
  <c r="F95" i="68"/>
  <c r="E95" i="68"/>
  <c r="D95" i="68"/>
  <c r="I94" i="68"/>
  <c r="H94" i="68"/>
  <c r="J94" i="68" s="1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H87" i="68" s="1"/>
  <c r="J87" i="68" s="1"/>
  <c r="I86" i="68"/>
  <c r="H86" i="68"/>
  <c r="J86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D82" i="68"/>
  <c r="H82" i="68" s="1"/>
  <c r="J82" i="68" s="1"/>
  <c r="I81" i="68"/>
  <c r="H81" i="68"/>
  <c r="J81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H71" i="68" s="1"/>
  <c r="J71" i="68" s="1"/>
  <c r="I70" i="68"/>
  <c r="H70" i="68"/>
  <c r="J70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H63" i="68" s="1"/>
  <c r="J63" i="68" s="1"/>
  <c r="I62" i="68"/>
  <c r="H62" i="68"/>
  <c r="J62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H58" i="68" s="1"/>
  <c r="J58" i="68" s="1"/>
  <c r="I57" i="68"/>
  <c r="H57" i="68"/>
  <c r="J57" i="68" s="1"/>
  <c r="G57" i="68"/>
  <c r="F57" i="68"/>
  <c r="E57" i="68"/>
  <c r="D57" i="68"/>
  <c r="I56" i="68"/>
  <c r="H56" i="68"/>
  <c r="J56" i="68" s="1"/>
  <c r="G56" i="68"/>
  <c r="F56" i="68"/>
  <c r="E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D53" i="68"/>
  <c r="H53" i="68" s="1"/>
  <c r="J53" i="68" s="1"/>
  <c r="I52" i="68"/>
  <c r="H52" i="68"/>
  <c r="J52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D47" i="68"/>
  <c r="H47" i="68" s="1"/>
  <c r="J47" i="68" s="1"/>
  <c r="I46" i="68"/>
  <c r="H46" i="68"/>
  <c r="J46" i="68" s="1"/>
  <c r="G46" i="68"/>
  <c r="F46" i="68"/>
  <c r="E46" i="68"/>
  <c r="D46" i="68"/>
  <c r="I45" i="68"/>
  <c r="H45" i="68"/>
  <c r="J45" i="68" s="1"/>
  <c r="G45" i="68"/>
  <c r="F45" i="68"/>
  <c r="E45" i="68"/>
  <c r="D45" i="68"/>
  <c r="I44" i="68"/>
  <c r="H44" i="68"/>
  <c r="J44" i="68" s="1"/>
  <c r="G44" i="68"/>
  <c r="F44" i="68"/>
  <c r="E44" i="68"/>
  <c r="D44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D41" i="68"/>
  <c r="H41" i="68" s="1"/>
  <c r="J41" i="68" s="1"/>
  <c r="I40" i="68"/>
  <c r="H40" i="68"/>
  <c r="J40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D36" i="68"/>
  <c r="H36" i="68" s="1"/>
  <c r="J36" i="68" s="1"/>
  <c r="I35" i="68"/>
  <c r="H35" i="68"/>
  <c r="J35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D31" i="68"/>
  <c r="H31" i="68" s="1"/>
  <c r="J31" i="68" s="1"/>
  <c r="I30" i="68"/>
  <c r="H30" i="68"/>
  <c r="J30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D26" i="68"/>
  <c r="H26" i="68" s="1"/>
  <c r="J26" i="68" s="1"/>
  <c r="I25" i="68"/>
  <c r="H25" i="68"/>
  <c r="J25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D21" i="68"/>
  <c r="H21" i="68" s="1"/>
  <c r="J21" i="68" s="1"/>
  <c r="I20" i="68"/>
  <c r="H20" i="68"/>
  <c r="J20" i="68" s="1"/>
  <c r="G20" i="68"/>
  <c r="F20" i="68"/>
  <c r="E20" i="68"/>
  <c r="D20" i="68"/>
  <c r="I19" i="68"/>
  <c r="H19" i="68"/>
  <c r="J19" i="68" s="1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D15" i="68"/>
  <c r="H15" i="68" s="1"/>
  <c r="J15" i="68" s="1"/>
  <c r="I14" i="68"/>
  <c r="H14" i="68"/>
  <c r="J14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D12" i="68"/>
  <c r="H12" i="68" s="1"/>
  <c r="J12" i="68" s="1"/>
  <c r="I11" i="68"/>
  <c r="H11" i="68"/>
  <c r="J11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D9" i="68"/>
  <c r="H9" i="68" s="1"/>
  <c r="J9" i="68" s="1"/>
  <c r="I8" i="68"/>
  <c r="H8" i="68"/>
  <c r="J8" i="68" s="1"/>
  <c r="G8" i="68"/>
  <c r="F8" i="68"/>
  <c r="E8" i="68"/>
  <c r="D8" i="68"/>
  <c r="I7" i="68"/>
  <c r="H7" i="68"/>
  <c r="J7" i="68" s="1"/>
  <c r="G7" i="68"/>
  <c r="F7" i="68"/>
  <c r="E7" i="68"/>
  <c r="D7" i="68"/>
  <c r="I6" i="68"/>
  <c r="H6" i="68"/>
  <c r="J6" i="68" s="1"/>
  <c r="G6" i="68"/>
  <c r="F6" i="68"/>
  <c r="E6" i="68"/>
  <c r="D6" i="68"/>
</calcChain>
</file>

<file path=xl/sharedStrings.xml><?xml version="1.0" encoding="utf-8"?>
<sst xmlns="http://schemas.openxmlformats.org/spreadsheetml/2006/main" count="15428" uniqueCount="816">
  <si>
    <t>Obveznik:</t>
  </si>
  <si>
    <t>GRAD KORČULA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</si>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</sst>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190" zoomScaleNormal="100" workbookViewId="0">
      <selection activeCell="D205" sqref="D205:E20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114672.5</v>
      </c>
      <c r="E6" s="2">
        <f>+E7+E14+E19+E30+E35</f>
        <v>192174.65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114672.5</v>
      </c>
      <c r="E19" s="3">
        <f>E20+E25</f>
        <v>192174.65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114672.5</v>
      </c>
      <c r="E25" s="3">
        <f>SUM(E26:E29)</f>
        <v>192174.65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>
        <v>114672.5</v>
      </c>
      <c r="E26" s="4">
        <v>192174.65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114672.5</v>
      </c>
      <c r="E187" s="3">
        <f>E188+E200+E233+E237+E239</f>
        <v>192174.65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114672.5</v>
      </c>
      <c r="E200" s="3">
        <f t="shared" si="30"/>
        <v>192174.65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114672.5</v>
      </c>
      <c r="E201" s="3">
        <f>SUM(E202:E205)</f>
        <v>192174.65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>
        <v>114672.5</v>
      </c>
      <c r="E205" s="5">
        <v>192174.65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114672.5</v>
      </c>
      <c r="E6" s="2">
        <f t="shared" ref="E6:I6" si="0">+E7+E14+E19+E30+E35</f>
        <v>230759.08</v>
      </c>
      <c r="F6" s="2">
        <f t="shared" si="0"/>
        <v>0</v>
      </c>
      <c r="G6" s="2">
        <f>+G7+G14+G19+G30+G35</f>
        <v>0</v>
      </c>
      <c r="H6" s="2">
        <f t="shared" si="0"/>
        <v>114672.5</v>
      </c>
      <c r="I6" s="2">
        <f t="shared" si="0"/>
        <v>230759.08</v>
      </c>
      <c r="J6" s="50">
        <f>IF(H6&lt;&gt;0,IF(I6/H6&gt;=100,"&gt;&gt;100",I6/H6*100),"-")</f>
        <v>201.23314656957857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1000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1000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1000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1000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114672.5</v>
      </c>
      <c r="E19" s="3">
        <f t="shared" ref="E19:I19" si="8">E20+E25</f>
        <v>229759.08</v>
      </c>
      <c r="F19" s="3">
        <f t="shared" si="8"/>
        <v>0</v>
      </c>
      <c r="G19" s="3">
        <f t="shared" si="8"/>
        <v>0</v>
      </c>
      <c r="H19" s="3">
        <f t="shared" si="8"/>
        <v>114672.5</v>
      </c>
      <c r="I19" s="3">
        <f t="shared" si="8"/>
        <v>229759.08</v>
      </c>
      <c r="J19" s="50">
        <f t="shared" si="2"/>
        <v>200.36109790926332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114672.5</v>
      </c>
      <c r="E25" s="3">
        <f>SUM(E26:E29)</f>
        <v>229759.08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114672.5</v>
      </c>
      <c r="I25" s="3">
        <f t="shared" si="11"/>
        <v>229759.08</v>
      </c>
      <c r="J25" s="50">
        <f t="shared" si="2"/>
        <v>200.36109790926332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114672.5</v>
      </c>
      <c r="E26" s="84">
        <f>SUM('510:816'!E26)</f>
        <v>192174.65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114672.5</v>
      </c>
      <c r="I26" s="11">
        <f t="shared" si="12"/>
        <v>192174.65</v>
      </c>
      <c r="J26" s="50">
        <f t="shared" si="2"/>
        <v>167.5856460790512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37584.43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37584.43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38584.43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38584.43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36647.660000000003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36647.660000000003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32438.3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32438.3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32438.3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32438.3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1337.25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1337.25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2872.11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2872.11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2872.11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2872.11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1936.77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1936.77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1936.77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1936.77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1000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1000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936.77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936.77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114672.5</v>
      </c>
      <c r="E187" s="3">
        <f t="shared" ref="E187:I187" si="84">E188+E200+E233+E237+E239</f>
        <v>192174.65</v>
      </c>
      <c r="F187" s="3">
        <f t="shared" si="84"/>
        <v>0</v>
      </c>
      <c r="G187" s="3">
        <f t="shared" si="84"/>
        <v>0</v>
      </c>
      <c r="H187" s="3">
        <f t="shared" si="84"/>
        <v>114672.5</v>
      </c>
      <c r="I187" s="3">
        <f t="shared" si="84"/>
        <v>192174.65</v>
      </c>
      <c r="J187" s="50">
        <f t="shared" si="79"/>
        <v>167.5856460790512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114672.5</v>
      </c>
      <c r="E200" s="3">
        <f t="shared" si="90"/>
        <v>192174.65</v>
      </c>
      <c r="F200" s="3">
        <f t="shared" si="90"/>
        <v>0</v>
      </c>
      <c r="G200" s="3">
        <f t="shared" si="90"/>
        <v>0</v>
      </c>
      <c r="H200" s="3">
        <f t="shared" si="90"/>
        <v>114672.5</v>
      </c>
      <c r="I200" s="3">
        <f t="shared" si="90"/>
        <v>192174.65</v>
      </c>
      <c r="J200" s="50">
        <f t="shared" si="79"/>
        <v>167.5856460790512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114672.5</v>
      </c>
      <c r="E201" s="3">
        <f t="shared" ref="E201:I201" si="91">SUM(E202:E205)</f>
        <v>192174.65</v>
      </c>
      <c r="F201" s="3">
        <f t="shared" si="91"/>
        <v>0</v>
      </c>
      <c r="G201" s="3">
        <f t="shared" si="91"/>
        <v>0</v>
      </c>
      <c r="H201" s="3">
        <f t="shared" si="91"/>
        <v>114672.5</v>
      </c>
      <c r="I201" s="3">
        <f t="shared" si="91"/>
        <v>192174.65</v>
      </c>
      <c r="J201" s="50">
        <f t="shared" si="79"/>
        <v>167.5856460790512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114672.5</v>
      </c>
      <c r="E205" s="84">
        <f>SUM('510:816'!E205)</f>
        <v>192174.65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114672.5</v>
      </c>
      <c r="I205" s="12">
        <f t="shared" si="92"/>
        <v>192174.65</v>
      </c>
      <c r="J205" s="50">
        <f t="shared" si="79"/>
        <v>167.5856460790512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7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27" zoomScaleNormal="100" workbookViewId="0">
      <selection activeCell="E59" sqref="E59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1000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1000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1000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1000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1000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1000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1000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25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32" zoomScaleNormal="100" workbookViewId="0">
      <selection activeCell="E60" sqref="E6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37584.43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37584.43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37584.43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f>18723.81+18860.62</f>
        <v>37584.43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37584.43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36647.660000000003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32438.3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32438.3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f>1037.25+300</f>
        <v>1337.25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2872.11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2872.11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936.77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936.77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936.77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tabSelected="1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4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.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.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Ana Milat</cp:lastModifiedBy>
  <cp:lastPrinted>2025-12-18T09:39:09Z</cp:lastPrinted>
  <dcterms:created xsi:type="dcterms:W3CDTF">2025-08-09T19:28:20Z</dcterms:created>
  <dcterms:modified xsi:type="dcterms:W3CDTF">2026-03-02T21:00:08Z</dcterms:modified>
</cp:coreProperties>
</file>