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ivana.stanisic\Downloads\"/>
    </mc:Choice>
  </mc:AlternateContent>
  <xr:revisionPtr revIDLastSave="0" documentId="8_{68406BEF-379B-449B-AA5B-A38D152DA2F4}" xr6:coauthVersionLast="47" xr6:coauthVersionMax="47" xr10:uidLastSave="{00000000-0000-0000-0000-000000000000}"/>
  <bookViews>
    <workbookView xWindow="-24120" yWindow="-120" windowWidth="24240" windowHeight="131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E99" i="9" s="1"/>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C1576" i="1" s="1"/>
  <c r="H1576" i="1" s="1"/>
  <c r="D95" i="8"/>
  <c r="C1570" i="1" s="1"/>
  <c r="D90" i="8"/>
  <c r="D85" i="8"/>
  <c r="C1560" i="1" s="1"/>
  <c r="H1560" i="1" s="1"/>
  <c r="D80" i="8"/>
  <c r="C1555" i="1" s="1"/>
  <c r="D75" i="8"/>
  <c r="C1550" i="1" s="1"/>
  <c r="H1550" i="1" s="1"/>
  <c r="D70" i="8"/>
  <c r="D65" i="8"/>
  <c r="C1540" i="1" s="1"/>
  <c r="H1540" i="1" s="1"/>
  <c r="D60" i="8"/>
  <c r="D55" i="8"/>
  <c r="C1530" i="1" s="1"/>
  <c r="H1530" i="1" s="1"/>
  <c r="D50" i="8"/>
  <c r="D44" i="8"/>
  <c r="D36" i="8"/>
  <c r="D26" i="8"/>
  <c r="C1501" i="1" s="1"/>
  <c r="D18" i="8"/>
  <c r="C1493" i="1" s="1"/>
  <c r="D8" i="8"/>
  <c r="E44" i="7"/>
  <c r="D44" i="7"/>
  <c r="E39" i="7"/>
  <c r="D39" i="7"/>
  <c r="E30" i="7"/>
  <c r="D1461" i="1" s="1"/>
  <c r="D30" i="7"/>
  <c r="C1461" i="1" s="1"/>
  <c r="H1461" i="1" s="1"/>
  <c r="E23" i="7"/>
  <c r="D23" i="7"/>
  <c r="E14" i="7"/>
  <c r="D1445" i="1" s="1"/>
  <c r="D14" i="7"/>
  <c r="C1445" i="1" s="1"/>
  <c r="E7" i="7"/>
  <c r="D7" i="7"/>
  <c r="F140" i="6"/>
  <c r="F139" i="6"/>
  <c r="F138" i="6"/>
  <c r="F137" i="6"/>
  <c r="F136" i="6"/>
  <c r="F135" i="6"/>
  <c r="F134" i="6"/>
  <c r="F133" i="6"/>
  <c r="F132" i="6"/>
  <c r="F131" i="6"/>
  <c r="E130" i="6"/>
  <c r="E129" i="6" s="1"/>
  <c r="D130" i="6"/>
  <c r="D129" i="6"/>
  <c r="F128" i="6"/>
  <c r="F127" i="6"/>
  <c r="F126" i="6"/>
  <c r="F125" i="6"/>
  <c r="F124" i="6"/>
  <c r="F123" i="6"/>
  <c r="E122" i="6"/>
  <c r="D1416" i="1" s="1"/>
  <c r="D122" i="6"/>
  <c r="C1416" i="1" s="1"/>
  <c r="F121" i="6"/>
  <c r="F120" i="6"/>
  <c r="F119" i="6"/>
  <c r="E118" i="6"/>
  <c r="D1412" i="1" s="1"/>
  <c r="D118" i="6"/>
  <c r="F117" i="6"/>
  <c r="F116" i="6"/>
  <c r="E115" i="6"/>
  <c r="D1409" i="1" s="1"/>
  <c r="D115" i="6"/>
  <c r="C1409" i="1" s="1"/>
  <c r="F113" i="6"/>
  <c r="F112" i="6"/>
  <c r="F111" i="6"/>
  <c r="F110" i="6"/>
  <c r="F109" i="6"/>
  <c r="F108" i="6"/>
  <c r="E107" i="6"/>
  <c r="D1401" i="1" s="1"/>
  <c r="D107" i="6"/>
  <c r="F106" i="6"/>
  <c r="F105" i="6"/>
  <c r="F104" i="6"/>
  <c r="F103" i="6"/>
  <c r="F102" i="6"/>
  <c r="F101" i="6"/>
  <c r="F100" i="6"/>
  <c r="E99" i="6"/>
  <c r="D1393" i="1" s="1"/>
  <c r="D99" i="6"/>
  <c r="F98" i="6"/>
  <c r="F97" i="6"/>
  <c r="F96" i="6"/>
  <c r="F95" i="6"/>
  <c r="E94" i="6"/>
  <c r="D94" i="6"/>
  <c r="F93" i="6"/>
  <c r="F92" i="6"/>
  <c r="F91" i="6"/>
  <c r="E90" i="6"/>
  <c r="D1384" i="1" s="1"/>
  <c r="D90" i="6"/>
  <c r="F88" i="6"/>
  <c r="F87" i="6"/>
  <c r="F86" i="6"/>
  <c r="F85" i="6"/>
  <c r="F84" i="6"/>
  <c r="F83" i="6"/>
  <c r="E82" i="6"/>
  <c r="D1376" i="1" s="1"/>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1348" i="1" s="1"/>
  <c r="D54" i="6"/>
  <c r="F54" i="6" s="1"/>
  <c r="F53" i="6"/>
  <c r="F52" i="6"/>
  <c r="F51" i="6"/>
  <c r="E50" i="6"/>
  <c r="D1344" i="1" s="1"/>
  <c r="D50" i="6"/>
  <c r="F49" i="6"/>
  <c r="F48" i="6"/>
  <c r="F47" i="6"/>
  <c r="F46" i="6"/>
  <c r="F45" i="6"/>
  <c r="F44" i="6"/>
  <c r="E43" i="6"/>
  <c r="D1337" i="1" s="1"/>
  <c r="D43" i="6"/>
  <c r="F43" i="6" s="1"/>
  <c r="F42" i="6"/>
  <c r="F41" i="6"/>
  <c r="F40" i="6"/>
  <c r="E39" i="6"/>
  <c r="D39" i="6"/>
  <c r="F39" i="6" s="1"/>
  <c r="F38" i="6"/>
  <c r="F37" i="6"/>
  <c r="E36" i="6"/>
  <c r="D36" i="6"/>
  <c r="F36" i="6" s="1"/>
  <c r="F34" i="6"/>
  <c r="F33" i="6"/>
  <c r="F32" i="6"/>
  <c r="F31" i="6"/>
  <c r="F30" i="6"/>
  <c r="F29" i="6"/>
  <c r="E28" i="6"/>
  <c r="D1322" i="1" s="1"/>
  <c r="D28" i="6"/>
  <c r="C1322" i="1" s="1"/>
  <c r="F27" i="6"/>
  <c r="F26" i="6"/>
  <c r="F25" i="6"/>
  <c r="F24" i="6"/>
  <c r="F23" i="6"/>
  <c r="E22" i="6"/>
  <c r="D1316" i="1" s="1"/>
  <c r="D22" i="6"/>
  <c r="C1316" i="1" s="1"/>
  <c r="F21" i="6"/>
  <c r="F20" i="6"/>
  <c r="F19" i="6"/>
  <c r="F18" i="6"/>
  <c r="F17" i="6"/>
  <c r="F16" i="6"/>
  <c r="F15" i="6"/>
  <c r="F14" i="6"/>
  <c r="E13" i="6"/>
  <c r="D13" i="6"/>
  <c r="F12" i="6"/>
  <c r="F11" i="6"/>
  <c r="E10" i="6"/>
  <c r="D10" i="6"/>
  <c r="C1304" i="1"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1227" i="1" s="1"/>
  <c r="D250" i="5"/>
  <c r="F249" i="5"/>
  <c r="F248" i="5"/>
  <c r="F247" i="5"/>
  <c r="E246" i="5"/>
  <c r="D246" i="5"/>
  <c r="F244" i="5"/>
  <c r="F243" i="5"/>
  <c r="E242" i="5"/>
  <c r="D1219" i="1" s="1"/>
  <c r="D242" i="5"/>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98" i="5"/>
  <c r="F198" i="5" s="1"/>
  <c r="F197" i="5"/>
  <c r="F196" i="5"/>
  <c r="F195" i="5"/>
  <c r="F194" i="5"/>
  <c r="F193" i="5"/>
  <c r="F192" i="5"/>
  <c r="E191" i="5"/>
  <c r="D191" i="5"/>
  <c r="C1168" i="1" s="1"/>
  <c r="F189" i="5"/>
  <c r="F188" i="5"/>
  <c r="F187" i="5"/>
  <c r="F186" i="5"/>
  <c r="F185" i="5"/>
  <c r="F184" i="5"/>
  <c r="F183" i="5"/>
  <c r="F182" i="5"/>
  <c r="F181" i="5"/>
  <c r="E180" i="5"/>
  <c r="E177" i="5" s="1"/>
  <c r="D1154" i="1" s="1"/>
  <c r="D180" i="5"/>
  <c r="D177" i="5" s="1"/>
  <c r="C1154" i="1" s="1"/>
  <c r="F179" i="5"/>
  <c r="F178"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G290" i="9" s="1"/>
  <c r="F148" i="5"/>
  <c r="F147" i="5"/>
  <c r="F145" i="5"/>
  <c r="F144" i="5"/>
  <c r="F143" i="5"/>
  <c r="E142" i="5"/>
  <c r="D1120" i="1" s="1"/>
  <c r="D142" i="5"/>
  <c r="F141" i="5"/>
  <c r="F140" i="5"/>
  <c r="F139" i="5"/>
  <c r="F138" i="5"/>
  <c r="F137" i="5"/>
  <c r="F136" i="5"/>
  <c r="E135" i="5"/>
  <c r="E134" i="5" s="1"/>
  <c r="D1112" i="1" s="1"/>
  <c r="D135" i="5"/>
  <c r="F133" i="5"/>
  <c r="F132" i="5"/>
  <c r="F131" i="5"/>
  <c r="F130" i="5"/>
  <c r="F129" i="5"/>
  <c r="F128" i="5"/>
  <c r="F127" i="5"/>
  <c r="E126" i="5"/>
  <c r="D1104" i="1" s="1"/>
  <c r="D126" i="5"/>
  <c r="F125" i="5"/>
  <c r="F124" i="5"/>
  <c r="F123" i="5"/>
  <c r="F122" i="5"/>
  <c r="F121" i="5"/>
  <c r="F120" i="5"/>
  <c r="E119" i="5"/>
  <c r="D1097" i="1" s="1"/>
  <c r="D119" i="5"/>
  <c r="F119" i="5" s="1"/>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1066" i="1" s="1"/>
  <c r="D88" i="5"/>
  <c r="F88" i="5" s="1"/>
  <c r="F86" i="5"/>
  <c r="F85" i="5"/>
  <c r="F84" i="5"/>
  <c r="F83" i="5"/>
  <c r="F82" i="5"/>
  <c r="F81" i="5"/>
  <c r="F80" i="5"/>
  <c r="E79" i="5"/>
  <c r="E78" i="5" s="1"/>
  <c r="D1056" i="1" s="1"/>
  <c r="D79" i="5"/>
  <c r="F79" i="5" s="1"/>
  <c r="F77" i="5"/>
  <c r="F76" i="5"/>
  <c r="F75" i="5"/>
  <c r="F74" i="5"/>
  <c r="F73" i="5"/>
  <c r="F72" i="5"/>
  <c r="F71" i="5"/>
  <c r="E70" i="5"/>
  <c r="E69" i="5" s="1"/>
  <c r="D70" i="5"/>
  <c r="C1048" i="1" s="1"/>
  <c r="F67" i="5"/>
  <c r="F66" i="5"/>
  <c r="F65" i="5"/>
  <c r="F64" i="5"/>
  <c r="E63" i="5"/>
  <c r="D1041" i="1" s="1"/>
  <c r="D63" i="5"/>
  <c r="F63" i="5" s="1"/>
  <c r="F62" i="5"/>
  <c r="F61" i="5"/>
  <c r="F60" i="5"/>
  <c r="F59" i="5"/>
  <c r="F58" i="5"/>
  <c r="F57" i="5"/>
  <c r="E56" i="5"/>
  <c r="D1034"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07" i="1" s="1"/>
  <c r="D29" i="5"/>
  <c r="F28" i="5"/>
  <c r="F27" i="5"/>
  <c r="F26" i="5"/>
  <c r="F25" i="5"/>
  <c r="F24" i="5"/>
  <c r="F23" i="5"/>
  <c r="F22" i="5"/>
  <c r="F21" i="5"/>
  <c r="F20" i="5"/>
  <c r="E19" i="5"/>
  <c r="D997" i="1" s="1"/>
  <c r="D19" i="5"/>
  <c r="C997" i="1" s="1"/>
  <c r="F18" i="5"/>
  <c r="F17" i="5"/>
  <c r="F16" i="5"/>
  <c r="F15" i="5"/>
  <c r="F14" i="5"/>
  <c r="E13" i="5"/>
  <c r="D13" i="5"/>
  <c r="C991"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C611" i="1" s="1"/>
  <c r="F616" i="4"/>
  <c r="F615" i="4"/>
  <c r="F614" i="4"/>
  <c r="F613" i="4"/>
  <c r="E612" i="4"/>
  <c r="D606" i="1" s="1"/>
  <c r="D612" i="4"/>
  <c r="F611" i="4"/>
  <c r="F610" i="4"/>
  <c r="F609" i="4"/>
  <c r="F608" i="4"/>
  <c r="F607" i="4"/>
  <c r="F606" i="4"/>
  <c r="E605" i="4"/>
  <c r="D599" i="1" s="1"/>
  <c r="D605" i="4"/>
  <c r="F604" i="4"/>
  <c r="E603" i="4"/>
  <c r="H143" i="9" s="1"/>
  <c r="D603" i="4"/>
  <c r="C597" i="1" s="1"/>
  <c r="F602" i="4"/>
  <c r="F601" i="4"/>
  <c r="F600" i="4"/>
  <c r="E599" i="4"/>
  <c r="D593" i="1" s="1"/>
  <c r="D599" i="4"/>
  <c r="F598" i="4"/>
  <c r="F597" i="4"/>
  <c r="F596" i="4"/>
  <c r="F595" i="4"/>
  <c r="E594" i="4"/>
  <c r="D594" i="4"/>
  <c r="F594" i="4" s="1"/>
  <c r="F592" i="4"/>
  <c r="F591" i="4"/>
  <c r="E590" i="4"/>
  <c r="D590" i="4"/>
  <c r="C584" i="1" s="1"/>
  <c r="F589" i="4"/>
  <c r="F588" i="4"/>
  <c r="E587" i="4"/>
  <c r="D581" i="1" s="1"/>
  <c r="D587" i="4"/>
  <c r="F587" i="4" s="1"/>
  <c r="F586" i="4"/>
  <c r="E585" i="4"/>
  <c r="D585" i="4"/>
  <c r="F585" i="4" s="1"/>
  <c r="F584" i="4"/>
  <c r="F583" i="4"/>
  <c r="F582" i="4"/>
  <c r="E581" i="4"/>
  <c r="D581" i="4"/>
  <c r="F581" i="4" s="1"/>
  <c r="F579" i="4"/>
  <c r="F578" i="4"/>
  <c r="E577" i="4"/>
  <c r="D571" i="1" s="1"/>
  <c r="D577" i="4"/>
  <c r="F577" i="4" s="1"/>
  <c r="F576" i="4"/>
  <c r="F575" i="4"/>
  <c r="E574" i="4"/>
  <c r="D574" i="4"/>
  <c r="F573" i="4"/>
  <c r="F572" i="4"/>
  <c r="E571" i="4"/>
  <c r="D571" i="4"/>
  <c r="C565" i="1" s="1"/>
  <c r="F570" i="4"/>
  <c r="F569" i="4"/>
  <c r="E568" i="4"/>
  <c r="D568" i="4"/>
  <c r="F566" i="4"/>
  <c r="F565" i="4"/>
  <c r="F564" i="4"/>
  <c r="E563" i="4"/>
  <c r="D557" i="1" s="1"/>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29" i="1" s="1"/>
  <c r="D535" i="4"/>
  <c r="F535" i="4" s="1"/>
  <c r="F534" i="4"/>
  <c r="F533" i="4"/>
  <c r="F532" i="4"/>
  <c r="F531" i="4"/>
  <c r="E530" i="4"/>
  <c r="D530" i="4"/>
  <c r="F530" i="4" s="1"/>
  <c r="F527" i="4"/>
  <c r="F526" i="4"/>
  <c r="E525" i="4"/>
  <c r="D525" i="4"/>
  <c r="F525" i="4" s="1"/>
  <c r="F524" i="4"/>
  <c r="F523" i="4"/>
  <c r="E522" i="4"/>
  <c r="D522" i="4"/>
  <c r="F522" i="4" s="1"/>
  <c r="F521" i="4"/>
  <c r="F520" i="4"/>
  <c r="E519" i="4"/>
  <c r="D519" i="4"/>
  <c r="F518" i="4"/>
  <c r="F517" i="4"/>
  <c r="E516" i="4"/>
  <c r="E515" i="4" s="1"/>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D490" i="4"/>
  <c r="C484" i="1" s="1"/>
  <c r="F489" i="4"/>
  <c r="F488" i="4"/>
  <c r="F487" i="4"/>
  <c r="F486" i="4"/>
  <c r="E485" i="4"/>
  <c r="D485" i="4"/>
  <c r="F483" i="4"/>
  <c r="F482" i="4"/>
  <c r="E481" i="4"/>
  <c r="D481" i="4"/>
  <c r="F481" i="4" s="1"/>
  <c r="F480" i="4"/>
  <c r="F479" i="4"/>
  <c r="E478" i="4"/>
  <c r="D478" i="4"/>
  <c r="F478" i="4" s="1"/>
  <c r="F477" i="4"/>
  <c r="F476" i="4"/>
  <c r="F475" i="4"/>
  <c r="F474" i="4"/>
  <c r="E473" i="4"/>
  <c r="D467" i="1" s="1"/>
  <c r="D473" i="4"/>
  <c r="C467" i="1" s="1"/>
  <c r="F471" i="4"/>
  <c r="F470" i="4"/>
  <c r="E469" i="4"/>
  <c r="D463" i="1" s="1"/>
  <c r="D469" i="4"/>
  <c r="F469" i="4" s="1"/>
  <c r="F468" i="4"/>
  <c r="F467" i="4"/>
  <c r="E466" i="4"/>
  <c r="D466" i="4"/>
  <c r="F466" i="4" s="1"/>
  <c r="F465" i="4"/>
  <c r="F464" i="4"/>
  <c r="E463" i="4"/>
  <c r="D457" i="1" s="1"/>
  <c r="D463" i="4"/>
  <c r="F463" i="4" s="1"/>
  <c r="F462" i="4"/>
  <c r="F461" i="4"/>
  <c r="E460" i="4"/>
  <c r="D460" i="4"/>
  <c r="F458" i="4"/>
  <c r="F457" i="4"/>
  <c r="F456" i="4"/>
  <c r="E455" i="4"/>
  <c r="D449" i="1" s="1"/>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22" i="4"/>
  <c r="C416" i="1" s="1"/>
  <c r="E418" i="4"/>
  <c r="D418" i="4"/>
  <c r="E417" i="4"/>
  <c r="D412" i="1" s="1"/>
  <c r="D417" i="4"/>
  <c r="C412" i="1" s="1"/>
  <c r="E416" i="4"/>
  <c r="D411" i="1" s="1"/>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C386" i="1" s="1"/>
  <c r="F390" i="4"/>
  <c r="F389" i="4"/>
  <c r="E388" i="4"/>
  <c r="D383" i="1" s="1"/>
  <c r="D388" i="4"/>
  <c r="F388" i="4" s="1"/>
  <c r="F387" i="4"/>
  <c r="F386" i="4"/>
  <c r="F385" i="4"/>
  <c r="F384" i="4"/>
  <c r="E383" i="4"/>
  <c r="D383" i="4"/>
  <c r="F382" i="4"/>
  <c r="F381" i="4"/>
  <c r="F380" i="4"/>
  <c r="F379" i="4"/>
  <c r="E378" i="4"/>
  <c r="D373" i="1" s="1"/>
  <c r="D378" i="4"/>
  <c r="F378" i="4" s="1"/>
  <c r="F377" i="4"/>
  <c r="F376" i="4"/>
  <c r="F375" i="4"/>
  <c r="F374" i="4"/>
  <c r="F373" i="4"/>
  <c r="F372" i="4"/>
  <c r="F371" i="4"/>
  <c r="F370" i="4"/>
  <c r="E369" i="4"/>
  <c r="D364" i="1" s="1"/>
  <c r="D369" i="4"/>
  <c r="C364" i="1" s="1"/>
  <c r="F368" i="4"/>
  <c r="F367" i="4"/>
  <c r="F366" i="4"/>
  <c r="F365" i="4"/>
  <c r="E364" i="4"/>
  <c r="D359" i="1" s="1"/>
  <c r="D364" i="4"/>
  <c r="C359" i="1" s="1"/>
  <c r="F362" i="4"/>
  <c r="F361" i="4"/>
  <c r="F360" i="4"/>
  <c r="F359" i="4"/>
  <c r="F358" i="4"/>
  <c r="F357" i="4"/>
  <c r="E356" i="4"/>
  <c r="D351" i="1" s="1"/>
  <c r="D356" i="4"/>
  <c r="F356" i="4" s="1"/>
  <c r="F355" i="4"/>
  <c r="F354" i="4"/>
  <c r="F353" i="4"/>
  <c r="E352" i="4"/>
  <c r="D347" i="1" s="1"/>
  <c r="D352" i="4"/>
  <c r="C347" i="1" s="1"/>
  <c r="F349" i="4"/>
  <c r="E348" i="4"/>
  <c r="D343" i="1" s="1"/>
  <c r="D348" i="4"/>
  <c r="F348" i="4" s="1"/>
  <c r="F347" i="4"/>
  <c r="F346" i="4"/>
  <c r="E345" i="4"/>
  <c r="E344" i="4" s="1"/>
  <c r="D339" i="1" s="1"/>
  <c r="D345" i="4"/>
  <c r="C340" i="1"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4" i="1" s="1"/>
  <c r="D268" i="4"/>
  <c r="F267" i="4"/>
  <c r="F266" i="4"/>
  <c r="F265" i="4"/>
  <c r="E264" i="4"/>
  <c r="D264" i="4"/>
  <c r="C260" i="1" s="1"/>
  <c r="F262" i="4"/>
  <c r="F261" i="4"/>
  <c r="F260" i="4"/>
  <c r="E259" i="4"/>
  <c r="D259" i="4"/>
  <c r="F258" i="4"/>
  <c r="F257" i="4"/>
  <c r="F256" i="4"/>
  <c r="F255" i="4"/>
  <c r="F254" i="4"/>
  <c r="E253" i="4"/>
  <c r="D253" i="4"/>
  <c r="F251" i="4"/>
  <c r="F250" i="4"/>
  <c r="F249" i="4"/>
  <c r="F248" i="4"/>
  <c r="E247" i="4"/>
  <c r="D247" i="4"/>
  <c r="F247" i="4" s="1"/>
  <c r="F246" i="4"/>
  <c r="F245" i="4"/>
  <c r="E244" i="4"/>
  <c r="D240" i="1" s="1"/>
  <c r="G240" i="1" s="1"/>
  <c r="D244" i="4"/>
  <c r="F244" i="4" s="1"/>
  <c r="F243" i="4"/>
  <c r="F242" i="4"/>
  <c r="F241" i="4"/>
  <c r="E240" i="4"/>
  <c r="D240" i="4"/>
  <c r="F239" i="4"/>
  <c r="F238" i="4"/>
  <c r="F237" i="4"/>
  <c r="E236" i="4"/>
  <c r="D232" i="1" s="1"/>
  <c r="D236" i="4"/>
  <c r="F235" i="4"/>
  <c r="F234" i="4"/>
  <c r="F233" i="4"/>
  <c r="F232" i="4"/>
  <c r="E231" i="4"/>
  <c r="D227" i="1" s="1"/>
  <c r="D231" i="4"/>
  <c r="C227" i="1" s="1"/>
  <c r="F230" i="4"/>
  <c r="F229" i="4"/>
  <c r="E228" i="4"/>
  <c r="D224" i="1" s="1"/>
  <c r="D228" i="4"/>
  <c r="F228" i="4" s="1"/>
  <c r="F227" i="4"/>
  <c r="F226" i="4"/>
  <c r="E225" i="4"/>
  <c r="D225" i="4"/>
  <c r="F225" i="4" s="1"/>
  <c r="F223" i="4"/>
  <c r="F222" i="4"/>
  <c r="F221" i="4"/>
  <c r="F220" i="4"/>
  <c r="E219" i="4"/>
  <c r="D215" i="1" s="1"/>
  <c r="D219" i="4"/>
  <c r="C215" i="1" s="1"/>
  <c r="F218" i="4"/>
  <c r="F217" i="4"/>
  <c r="E216" i="4"/>
  <c r="D216" i="4"/>
  <c r="F214" i="4"/>
  <c r="F213" i="4"/>
  <c r="F212" i="4"/>
  <c r="F211" i="4"/>
  <c r="E210" i="4"/>
  <c r="D206" i="1" s="1"/>
  <c r="D210" i="4"/>
  <c r="F209" i="4"/>
  <c r="F208" i="4"/>
  <c r="F207" i="4"/>
  <c r="F206" i="4"/>
  <c r="F205" i="4"/>
  <c r="F204" i="4"/>
  <c r="F203" i="4"/>
  <c r="E202" i="4"/>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C165" i="1" s="1"/>
  <c r="F168" i="4"/>
  <c r="F167" i="4"/>
  <c r="F166" i="4"/>
  <c r="F165" i="4"/>
  <c r="E164" i="4"/>
  <c r="D160" i="1" s="1"/>
  <c r="D164" i="4"/>
  <c r="C160" i="1" s="1"/>
  <c r="F162" i="4"/>
  <c r="F161" i="4"/>
  <c r="F160" i="4"/>
  <c r="E159" i="4"/>
  <c r="D155" i="1" s="1"/>
  <c r="D159" i="4"/>
  <c r="F158" i="4"/>
  <c r="F157" i="4"/>
  <c r="F156" i="4"/>
  <c r="F155" i="4"/>
  <c r="F154" i="4"/>
  <c r="E153" i="4"/>
  <c r="D153" i="4"/>
  <c r="C149" i="1" s="1"/>
  <c r="F150" i="4"/>
  <c r="F149" i="4"/>
  <c r="F148" i="4"/>
  <c r="F147" i="4"/>
  <c r="F146" i="4"/>
  <c r="F145" i="4"/>
  <c r="F144" i="4"/>
  <c r="F143" i="4"/>
  <c r="F142" i="4"/>
  <c r="F141" i="4"/>
  <c r="E140" i="4"/>
  <c r="E139" i="4" s="1"/>
  <c r="D140" i="4"/>
  <c r="C136" i="1" s="1"/>
  <c r="F138" i="4"/>
  <c r="F137" i="4"/>
  <c r="F136" i="4"/>
  <c r="F135" i="4"/>
  <c r="E134" i="4"/>
  <c r="E133" i="4" s="1"/>
  <c r="D129" i="1" s="1"/>
  <c r="D134" i="4"/>
  <c r="F134" i="4" s="1"/>
  <c r="F132" i="4"/>
  <c r="F131" i="4"/>
  <c r="F130" i="4"/>
  <c r="F129" i="4"/>
  <c r="E128" i="4"/>
  <c r="D124" i="1" s="1"/>
  <c r="D128" i="4"/>
  <c r="F128" i="4" s="1"/>
  <c r="F127" i="4"/>
  <c r="F126" i="4"/>
  <c r="E125" i="4"/>
  <c r="D125" i="4"/>
  <c r="C121" i="1" s="1"/>
  <c r="F123" i="4"/>
  <c r="F122" i="4"/>
  <c r="F121" i="4"/>
  <c r="E120" i="4"/>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C79" i="1" s="1"/>
  <c r="F81" i="4"/>
  <c r="F80" i="4"/>
  <c r="F79" i="4"/>
  <c r="F78" i="4"/>
  <c r="E77" i="4"/>
  <c r="D77" i="4"/>
  <c r="F77" i="4" s="1"/>
  <c r="F76" i="4"/>
  <c r="F75" i="4"/>
  <c r="E74" i="4"/>
  <c r="D70" i="1" s="1"/>
  <c r="D74" i="4"/>
  <c r="F73" i="4"/>
  <c r="F72" i="4"/>
  <c r="E71" i="4"/>
  <c r="D67" i="1" s="1"/>
  <c r="D71" i="4"/>
  <c r="F71" i="4" s="1"/>
  <c r="F70" i="4"/>
  <c r="F69" i="4"/>
  <c r="E68" i="4"/>
  <c r="D64" i="1" s="1"/>
  <c r="D68" i="4"/>
  <c r="F68" i="4" s="1"/>
  <c r="F67" i="4"/>
  <c r="F66" i="4"/>
  <c r="E65" i="4"/>
  <c r="D65" i="4"/>
  <c r="F65" i="4" s="1"/>
  <c r="F64" i="4"/>
  <c r="F63" i="4"/>
  <c r="E62" i="4"/>
  <c r="D58" i="1" s="1"/>
  <c r="D62" i="4"/>
  <c r="F62" i="4" s="1"/>
  <c r="F61" i="4"/>
  <c r="F60" i="4"/>
  <c r="E59" i="4"/>
  <c r="D59" i="4"/>
  <c r="C55" i="1" s="1"/>
  <c r="F58" i="4"/>
  <c r="F57" i="4"/>
  <c r="F56" i="4"/>
  <c r="F55" i="4"/>
  <c r="E54" i="4"/>
  <c r="D54" i="4"/>
  <c r="F54" i="4" s="1"/>
  <c r="F53" i="4"/>
  <c r="F52" i="4"/>
  <c r="E51" i="4"/>
  <c r="D51" i="4"/>
  <c r="F51" i="4" s="1"/>
  <c r="F49" i="4"/>
  <c r="F48" i="4"/>
  <c r="F47" i="4"/>
  <c r="F46" i="4"/>
  <c r="E45" i="4"/>
  <c r="E44" i="4" s="1"/>
  <c r="D40" i="1" s="1"/>
  <c r="D45" i="4"/>
  <c r="D44" i="4" s="1"/>
  <c r="F44" i="4" s="1"/>
  <c r="F43" i="4"/>
  <c r="F42" i="4"/>
  <c r="F41" i="4"/>
  <c r="E40" i="4"/>
  <c r="D36" i="1" s="1"/>
  <c r="D40" i="4"/>
  <c r="F40" i="4" s="1"/>
  <c r="F39" i="4"/>
  <c r="F38" i="4"/>
  <c r="E37" i="4"/>
  <c r="D33" i="1" s="1"/>
  <c r="D37" i="4"/>
  <c r="F37" i="4" s="1"/>
  <c r="F36" i="4"/>
  <c r="F35" i="4"/>
  <c r="F34" i="4"/>
  <c r="F33" i="4"/>
  <c r="F32" i="4"/>
  <c r="F31" i="4"/>
  <c r="F30" i="4"/>
  <c r="E29" i="4"/>
  <c r="D29" i="4"/>
  <c r="F28" i="4"/>
  <c r="F27" i="4"/>
  <c r="F26" i="4"/>
  <c r="F25" i="4"/>
  <c r="F24" i="4"/>
  <c r="E23" i="4"/>
  <c r="D19" i="1" s="1"/>
  <c r="D23" i="4"/>
  <c r="F22" i="4"/>
  <c r="F21" i="4"/>
  <c r="F20" i="4"/>
  <c r="F19" i="4"/>
  <c r="F18" i="4"/>
  <c r="E17" i="4"/>
  <c r="D13" i="1" s="1"/>
  <c r="D17" i="4"/>
  <c r="C13" i="1" s="1"/>
  <c r="F16" i="4"/>
  <c r="F15" i="4"/>
  <c r="F14" i="4"/>
  <c r="F13" i="4"/>
  <c r="F12" i="4"/>
  <c r="F11" i="4"/>
  <c r="F10" i="4"/>
  <c r="F9" i="4"/>
  <c r="E8" i="4"/>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C1575" i="1"/>
  <c r="C1574" i="1"/>
  <c r="H1574" i="1" s="1"/>
  <c r="C1573" i="1"/>
  <c r="C1572" i="1"/>
  <c r="H1572" i="1" s="1"/>
  <c r="C1571" i="1"/>
  <c r="H1571" i="1" s="1"/>
  <c r="C1569" i="1"/>
  <c r="C1568" i="1"/>
  <c r="C1567" i="1"/>
  <c r="H1567" i="1" s="1"/>
  <c r="C1566" i="1"/>
  <c r="C1565" i="1"/>
  <c r="C1564" i="1"/>
  <c r="C1563" i="1"/>
  <c r="H1563" i="1" s="1"/>
  <c r="C1562" i="1"/>
  <c r="C1561" i="1"/>
  <c r="C1559" i="1"/>
  <c r="H1559" i="1" s="1"/>
  <c r="C1558" i="1"/>
  <c r="H1558" i="1" s="1"/>
  <c r="C1557" i="1"/>
  <c r="C1556" i="1"/>
  <c r="H1556" i="1" s="1"/>
  <c r="C1554" i="1"/>
  <c r="H1554" i="1" s="1"/>
  <c r="C1553" i="1"/>
  <c r="C1552" i="1"/>
  <c r="H1552" i="1" s="1"/>
  <c r="C1551" i="1"/>
  <c r="C1549" i="1"/>
  <c r="C1548" i="1"/>
  <c r="C1547" i="1"/>
  <c r="C1546" i="1"/>
  <c r="C1545" i="1"/>
  <c r="C1544" i="1"/>
  <c r="C1543" i="1"/>
  <c r="C1542" i="1"/>
  <c r="C1541" i="1"/>
  <c r="H1541" i="1" s="1"/>
  <c r="C1539" i="1"/>
  <c r="C1538" i="1"/>
  <c r="C1537" i="1"/>
  <c r="H1537" i="1" s="1"/>
  <c r="C1536" i="1"/>
  <c r="C1535" i="1"/>
  <c r="C1534" i="1"/>
  <c r="H1534" i="1" s="1"/>
  <c r="C1533" i="1"/>
  <c r="C1532" i="1"/>
  <c r="H1532" i="1" s="1"/>
  <c r="C1531" i="1"/>
  <c r="C1529" i="1"/>
  <c r="H1529" i="1" s="1"/>
  <c r="C1528" i="1"/>
  <c r="C1527" i="1"/>
  <c r="C1526" i="1"/>
  <c r="C1525" i="1"/>
  <c r="H1525" i="1" s="1"/>
  <c r="C1523" i="1"/>
  <c r="H1523" i="1" s="1"/>
  <c r="C1522" i="1"/>
  <c r="H1522" i="1" s="1"/>
  <c r="C1521" i="1"/>
  <c r="C1520" i="1"/>
  <c r="C1519" i="1"/>
  <c r="H1519" i="1" s="1"/>
  <c r="C1516" i="1"/>
  <c r="H1516" i="1" s="1"/>
  <c r="C1515" i="1"/>
  <c r="H1515" i="1" s="1"/>
  <c r="C1514" i="1"/>
  <c r="H1514" i="1" s="1"/>
  <c r="C1513" i="1"/>
  <c r="C1512" i="1"/>
  <c r="H1512" i="1" s="1"/>
  <c r="C1511" i="1"/>
  <c r="C1510" i="1"/>
  <c r="H1510" i="1" s="1"/>
  <c r="C1509" i="1"/>
  <c r="C1508" i="1"/>
  <c r="H1508" i="1" s="1"/>
  <c r="C1507" i="1"/>
  <c r="C1506" i="1"/>
  <c r="H1506" i="1" s="1"/>
  <c r="C1505" i="1"/>
  <c r="H1505" i="1" s="1"/>
  <c r="C1504" i="1"/>
  <c r="C1503" i="1"/>
  <c r="H1503" i="1" s="1"/>
  <c r="C1502" i="1"/>
  <c r="C1500" i="1"/>
  <c r="H1500" i="1" s="1"/>
  <c r="G1498" i="1"/>
  <c r="C1498" i="1"/>
  <c r="H1498" i="1" s="1"/>
  <c r="C1497" i="1"/>
  <c r="G1496" i="1"/>
  <c r="C1496" i="1"/>
  <c r="H1496" i="1" s="1"/>
  <c r="C1495" i="1"/>
  <c r="C1494" i="1"/>
  <c r="H1494" i="1" s="1"/>
  <c r="C1492" i="1"/>
  <c r="C1491" i="1"/>
  <c r="H1491" i="1" s="1"/>
  <c r="C1490" i="1"/>
  <c r="G1490" i="1" s="1"/>
  <c r="C1489" i="1"/>
  <c r="H1489" i="1" s="1"/>
  <c r="C1488" i="1"/>
  <c r="H1488" i="1" s="1"/>
  <c r="C1487" i="1"/>
  <c r="C1486" i="1"/>
  <c r="C1485" i="1"/>
  <c r="H1485" i="1" s="1"/>
  <c r="C1484" i="1"/>
  <c r="H1484" i="1" s="1"/>
  <c r="C1483" i="1"/>
  <c r="C1482" i="1"/>
  <c r="H1482" i="1" s="1"/>
  <c r="H1480" i="1"/>
  <c r="C1480" i="1"/>
  <c r="G1480" i="1" s="1"/>
  <c r="D1479" i="1"/>
  <c r="C1479" i="1"/>
  <c r="H1479" i="1" s="1"/>
  <c r="D1478" i="1"/>
  <c r="G1478" i="1" s="1"/>
  <c r="C1478" i="1"/>
  <c r="D1477" i="1"/>
  <c r="C1477" i="1"/>
  <c r="D1476" i="1"/>
  <c r="C1476" i="1"/>
  <c r="D1474" i="1"/>
  <c r="C1474" i="1"/>
  <c r="J1474" i="1" s="1"/>
  <c r="D1473" i="1"/>
  <c r="C1473" i="1"/>
  <c r="D1472" i="1"/>
  <c r="C1472" i="1"/>
  <c r="D1471" i="1"/>
  <c r="C1471" i="1"/>
  <c r="G1471" i="1" s="1"/>
  <c r="H1470" i="1"/>
  <c r="D1470" i="1"/>
  <c r="C1470" i="1"/>
  <c r="H1468" i="1"/>
  <c r="D1468" i="1"/>
  <c r="C1468" i="1"/>
  <c r="G1468" i="1" s="1"/>
  <c r="D1467" i="1"/>
  <c r="H1467" i="1" s="1"/>
  <c r="C1467" i="1"/>
  <c r="D1466" i="1"/>
  <c r="C1466" i="1"/>
  <c r="G1465" i="1"/>
  <c r="D1465" i="1"/>
  <c r="C1465" i="1"/>
  <c r="D1464" i="1"/>
  <c r="G1464" i="1" s="1"/>
  <c r="C1464" i="1"/>
  <c r="D1463" i="1"/>
  <c r="C1463" i="1"/>
  <c r="D1462" i="1"/>
  <c r="G1462" i="1" s="1"/>
  <c r="C1462" i="1"/>
  <c r="D1460" i="1"/>
  <c r="C1460" i="1"/>
  <c r="J1460" i="1" s="1"/>
  <c r="D1459" i="1"/>
  <c r="C1459" i="1"/>
  <c r="D1458" i="1"/>
  <c r="C1458" i="1"/>
  <c r="D1457" i="1"/>
  <c r="C1457" i="1"/>
  <c r="H1457" i="1" s="1"/>
  <c r="D1456" i="1"/>
  <c r="C1456" i="1"/>
  <c r="D1455" i="1"/>
  <c r="C1455" i="1"/>
  <c r="D1454" i="1"/>
  <c r="D1452" i="1"/>
  <c r="C1452" i="1"/>
  <c r="D1451" i="1"/>
  <c r="C1451" i="1"/>
  <c r="G1450" i="1"/>
  <c r="D1450" i="1"/>
  <c r="C1450" i="1"/>
  <c r="D1449" i="1"/>
  <c r="C1449" i="1"/>
  <c r="D1448" i="1"/>
  <c r="C1448" i="1"/>
  <c r="D1447" i="1"/>
  <c r="C1447" i="1"/>
  <c r="D1446" i="1"/>
  <c r="C1446" i="1"/>
  <c r="D1444" i="1"/>
  <c r="C1444" i="1"/>
  <c r="D1443" i="1"/>
  <c r="C1443" i="1"/>
  <c r="D1442" i="1"/>
  <c r="C1442" i="1"/>
  <c r="D1441" i="1"/>
  <c r="C1441" i="1"/>
  <c r="D1440" i="1"/>
  <c r="C1440" i="1"/>
  <c r="D1439" i="1"/>
  <c r="C1439" i="1"/>
  <c r="H1439" i="1" s="1"/>
  <c r="D1438" i="1"/>
  <c r="C1438" i="1"/>
  <c r="D1434" i="1"/>
  <c r="C1434" i="1"/>
  <c r="G1434" i="1" s="1"/>
  <c r="D1433" i="1"/>
  <c r="C1433" i="1"/>
  <c r="D1432" i="1"/>
  <c r="C1432" i="1"/>
  <c r="D1431" i="1"/>
  <c r="C1431" i="1"/>
  <c r="D1430" i="1"/>
  <c r="C1430" i="1"/>
  <c r="H1430" i="1" s="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5" i="1"/>
  <c r="C1415" i="1"/>
  <c r="D1414" i="1"/>
  <c r="C1414" i="1"/>
  <c r="D1413" i="1"/>
  <c r="C1413" i="1"/>
  <c r="D1411" i="1"/>
  <c r="C1411" i="1"/>
  <c r="D1410" i="1"/>
  <c r="C1410" i="1"/>
  <c r="D1407" i="1"/>
  <c r="C1407" i="1"/>
  <c r="D1406" i="1"/>
  <c r="C1406" i="1"/>
  <c r="G1406" i="1" s="1"/>
  <c r="D1405" i="1"/>
  <c r="C1405" i="1"/>
  <c r="D1404" i="1"/>
  <c r="C1404" i="1"/>
  <c r="H1404" i="1" s="1"/>
  <c r="D1403" i="1"/>
  <c r="C1403" i="1"/>
  <c r="D1402" i="1"/>
  <c r="C1402" i="1"/>
  <c r="D1400" i="1"/>
  <c r="C1400" i="1"/>
  <c r="D1399" i="1"/>
  <c r="C1399" i="1"/>
  <c r="D1398" i="1"/>
  <c r="C1398" i="1"/>
  <c r="D1397" i="1"/>
  <c r="C1397" i="1"/>
  <c r="H1397" i="1" s="1"/>
  <c r="D1396" i="1"/>
  <c r="C1396" i="1"/>
  <c r="D1395" i="1"/>
  <c r="C1395" i="1"/>
  <c r="D1394" i="1"/>
  <c r="C1394" i="1"/>
  <c r="D1392" i="1"/>
  <c r="C1392" i="1"/>
  <c r="D1391" i="1"/>
  <c r="C1391" i="1"/>
  <c r="D1390" i="1"/>
  <c r="C1390" i="1"/>
  <c r="D1389" i="1"/>
  <c r="C1389" i="1"/>
  <c r="H1389" i="1" s="1"/>
  <c r="D1388" i="1"/>
  <c r="D1387" i="1"/>
  <c r="C1387" i="1"/>
  <c r="D1386" i="1"/>
  <c r="C1386" i="1"/>
  <c r="D1385" i="1"/>
  <c r="C1385" i="1"/>
  <c r="D1382" i="1"/>
  <c r="C1382" i="1"/>
  <c r="D1381" i="1"/>
  <c r="C1381" i="1"/>
  <c r="D1380" i="1"/>
  <c r="C1380" i="1"/>
  <c r="D1379" i="1"/>
  <c r="C1379" i="1"/>
  <c r="D1378" i="1"/>
  <c r="C1378" i="1"/>
  <c r="D1377" i="1"/>
  <c r="C1377" i="1"/>
  <c r="D1375" i="1"/>
  <c r="H1375" i="1" s="1"/>
  <c r="C1375" i="1"/>
  <c r="D1374" i="1"/>
  <c r="C1374" i="1"/>
  <c r="D1373" i="1"/>
  <c r="C1373" i="1"/>
  <c r="D1372" i="1"/>
  <c r="C1372" i="1"/>
  <c r="D1371" i="1"/>
  <c r="C1371" i="1"/>
  <c r="D1370" i="1"/>
  <c r="C1370" i="1"/>
  <c r="D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D1354" i="1"/>
  <c r="C1354" i="1"/>
  <c r="D1353" i="1"/>
  <c r="C1353" i="1"/>
  <c r="D1352" i="1"/>
  <c r="C1352" i="1"/>
  <c r="D1351" i="1"/>
  <c r="C1351" i="1"/>
  <c r="H1351" i="1" s="1"/>
  <c r="D1350" i="1"/>
  <c r="C1350" i="1"/>
  <c r="D1349" i="1"/>
  <c r="C1349" i="1"/>
  <c r="D1347" i="1"/>
  <c r="C1347" i="1"/>
  <c r="D1346" i="1"/>
  <c r="C1346" i="1"/>
  <c r="D1345" i="1"/>
  <c r="C1345" i="1"/>
  <c r="C1344" i="1"/>
  <c r="D1343" i="1"/>
  <c r="C1343" i="1"/>
  <c r="G1343" i="1" s="1"/>
  <c r="D1342" i="1"/>
  <c r="C1342" i="1"/>
  <c r="D1341" i="1"/>
  <c r="C1341" i="1"/>
  <c r="D1340" i="1"/>
  <c r="C1340" i="1"/>
  <c r="D1339" i="1"/>
  <c r="C1339" i="1"/>
  <c r="D1338" i="1"/>
  <c r="C1338" i="1"/>
  <c r="C1337" i="1"/>
  <c r="D1336" i="1"/>
  <c r="C1336" i="1"/>
  <c r="D1335" i="1"/>
  <c r="C1335" i="1"/>
  <c r="H1335" i="1" s="1"/>
  <c r="D1334" i="1"/>
  <c r="C1334" i="1"/>
  <c r="G1334" i="1" s="1"/>
  <c r="D1333" i="1"/>
  <c r="C1333" i="1"/>
  <c r="D1332" i="1"/>
  <c r="C1332" i="1"/>
  <c r="D1331" i="1"/>
  <c r="C1331" i="1"/>
  <c r="D1330" i="1"/>
  <c r="C1330" i="1"/>
  <c r="G1330" i="1" s="1"/>
  <c r="D1328" i="1"/>
  <c r="C1328" i="1"/>
  <c r="D1327" i="1"/>
  <c r="C1327" i="1"/>
  <c r="D1326" i="1"/>
  <c r="C1326" i="1"/>
  <c r="D1325" i="1"/>
  <c r="C1325" i="1"/>
  <c r="D1324" i="1"/>
  <c r="C1324" i="1"/>
  <c r="D1323" i="1"/>
  <c r="C1323" i="1"/>
  <c r="D1321" i="1"/>
  <c r="C1321" i="1"/>
  <c r="D1320" i="1"/>
  <c r="C1320" i="1"/>
  <c r="D1319" i="1"/>
  <c r="C1319" i="1"/>
  <c r="D1318" i="1"/>
  <c r="C1318" i="1"/>
  <c r="D1317" i="1"/>
  <c r="C1317" i="1"/>
  <c r="D1315" i="1"/>
  <c r="C1315" i="1"/>
  <c r="D1314" i="1"/>
  <c r="C1314" i="1"/>
  <c r="G1314" i="1" s="1"/>
  <c r="D1313" i="1"/>
  <c r="C1313" i="1"/>
  <c r="D1312" i="1"/>
  <c r="C1312" i="1"/>
  <c r="D1311" i="1"/>
  <c r="C1311" i="1"/>
  <c r="D1310" i="1"/>
  <c r="C1310" i="1"/>
  <c r="D1309" i="1"/>
  <c r="C1309" i="1"/>
  <c r="D1308" i="1"/>
  <c r="C1308" i="1"/>
  <c r="D1307" i="1"/>
  <c r="D1306" i="1"/>
  <c r="C1306" i="1"/>
  <c r="D1305" i="1"/>
  <c r="C1305" i="1"/>
  <c r="D1304" i="1"/>
  <c r="H1304" i="1" s="1"/>
  <c r="D1303" i="1"/>
  <c r="C1303" i="1"/>
  <c r="D1302" i="1"/>
  <c r="C1302" i="1"/>
  <c r="G1302" i="1" s="1"/>
  <c r="D1301" i="1"/>
  <c r="C1301" i="1"/>
  <c r="D1298" i="1"/>
  <c r="C1298" i="1"/>
  <c r="D1297" i="1"/>
  <c r="C1297" i="1"/>
  <c r="D1296" i="1"/>
  <c r="C1296" i="1"/>
  <c r="D1295" i="1"/>
  <c r="H1295" i="1" s="1"/>
  <c r="C1295" i="1"/>
  <c r="D1294" i="1"/>
  <c r="C1294" i="1"/>
  <c r="D1293" i="1"/>
  <c r="H1293" i="1" s="1"/>
  <c r="C1293" i="1"/>
  <c r="D1292" i="1"/>
  <c r="C1292" i="1"/>
  <c r="H1292" i="1" s="1"/>
  <c r="D1291" i="1"/>
  <c r="C1291" i="1"/>
  <c r="D1290" i="1"/>
  <c r="C1290" i="1"/>
  <c r="D1289" i="1"/>
  <c r="C1289" i="1"/>
  <c r="D1288" i="1"/>
  <c r="C1288" i="1"/>
  <c r="D1287" i="1"/>
  <c r="C1287" i="1"/>
  <c r="D1286" i="1"/>
  <c r="C1286" i="1"/>
  <c r="D1285" i="1"/>
  <c r="C1285" i="1"/>
  <c r="D1284" i="1"/>
  <c r="C1284" i="1"/>
  <c r="D1283" i="1"/>
  <c r="H1283" i="1" s="1"/>
  <c r="C1283" i="1"/>
  <c r="D1282" i="1"/>
  <c r="C1282" i="1"/>
  <c r="H1281" i="1"/>
  <c r="D1281" i="1"/>
  <c r="C1281" i="1"/>
  <c r="D1280" i="1"/>
  <c r="C1280" i="1"/>
  <c r="D1279" i="1"/>
  <c r="C1279" i="1"/>
  <c r="H1279" i="1" s="1"/>
  <c r="D1278" i="1"/>
  <c r="C1278" i="1"/>
  <c r="D1277" i="1"/>
  <c r="C1277" i="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H1265" i="1" s="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G1253" i="1" s="1"/>
  <c r="D1252" i="1"/>
  <c r="G1252" i="1" s="1"/>
  <c r="C1252" i="1"/>
  <c r="D1251" i="1"/>
  <c r="C1251" i="1"/>
  <c r="D1250" i="1"/>
  <c r="H1250" i="1" s="1"/>
  <c r="C1250" i="1"/>
  <c r="D1249" i="1"/>
  <c r="C1249" i="1"/>
  <c r="D1248" i="1"/>
  <c r="H1248" i="1" s="1"/>
  <c r="C1248" i="1"/>
  <c r="D1247" i="1"/>
  <c r="C1247" i="1"/>
  <c r="D1246" i="1"/>
  <c r="C1246" i="1"/>
  <c r="D1245" i="1"/>
  <c r="C1245" i="1"/>
  <c r="D1244" i="1"/>
  <c r="C1244" i="1"/>
  <c r="D1243" i="1"/>
  <c r="C1243" i="1"/>
  <c r="D1242" i="1"/>
  <c r="C1242" i="1"/>
  <c r="D1241" i="1"/>
  <c r="C1241" i="1"/>
  <c r="D1240" i="1"/>
  <c r="H1240" i="1" s="1"/>
  <c r="C1240" i="1"/>
  <c r="D1239" i="1"/>
  <c r="C1239" i="1"/>
  <c r="D1238" i="1"/>
  <c r="C1238" i="1"/>
  <c r="D1237" i="1"/>
  <c r="C1237" i="1"/>
  <c r="D1234" i="1"/>
  <c r="C1234" i="1"/>
  <c r="D1233" i="1"/>
  <c r="C1233" i="1"/>
  <c r="D1232" i="1"/>
  <c r="C1232" i="1"/>
  <c r="D1231" i="1"/>
  <c r="C1231" i="1"/>
  <c r="D1230" i="1"/>
  <c r="C1230" i="1"/>
  <c r="D1229" i="1"/>
  <c r="C1229" i="1"/>
  <c r="D1228" i="1"/>
  <c r="C1228" i="1"/>
  <c r="C1227" i="1"/>
  <c r="D1226" i="1"/>
  <c r="C1226" i="1"/>
  <c r="G1225" i="1"/>
  <c r="D1225" i="1"/>
  <c r="C1225" i="1"/>
  <c r="H1225" i="1" s="1"/>
  <c r="D1224" i="1"/>
  <c r="C1224" i="1"/>
  <c r="D1223" i="1"/>
  <c r="C1223" i="1"/>
  <c r="D1221" i="1"/>
  <c r="C1221" i="1"/>
  <c r="D1220" i="1"/>
  <c r="C1220" i="1"/>
  <c r="D1218" i="1"/>
  <c r="C1218" i="1"/>
  <c r="D1217" i="1"/>
  <c r="C1217" i="1"/>
  <c r="C1216" i="1"/>
  <c r="D1213" i="1"/>
  <c r="C1213" i="1"/>
  <c r="D1212" i="1"/>
  <c r="C1212" i="1"/>
  <c r="D1211" i="1"/>
  <c r="C1211" i="1"/>
  <c r="D1210" i="1"/>
  <c r="C1210" i="1"/>
  <c r="H1210" i="1" s="1"/>
  <c r="D1209" i="1"/>
  <c r="C1209" i="1"/>
  <c r="D1208" i="1"/>
  <c r="C1208" i="1"/>
  <c r="G1207" i="1"/>
  <c r="D1207" i="1"/>
  <c r="C1207" i="1"/>
  <c r="D1206" i="1"/>
  <c r="C1206" i="1"/>
  <c r="D1205" i="1"/>
  <c r="C1205" i="1"/>
  <c r="H1205" i="1" s="1"/>
  <c r="D1204" i="1"/>
  <c r="C1204" i="1"/>
  <c r="D1203" i="1"/>
  <c r="C1203" i="1"/>
  <c r="H1203" i="1" s="1"/>
  <c r="D1202" i="1"/>
  <c r="C1202" i="1"/>
  <c r="C1201" i="1"/>
  <c r="D1200" i="1"/>
  <c r="C1200" i="1"/>
  <c r="D1199" i="1"/>
  <c r="C1199" i="1"/>
  <c r="D1198" i="1"/>
  <c r="C1198" i="1"/>
  <c r="D1197" i="1"/>
  <c r="C1197" i="1"/>
  <c r="D1196" i="1"/>
  <c r="C1196" i="1"/>
  <c r="H1195" i="1"/>
  <c r="D1195" i="1"/>
  <c r="C1195" i="1"/>
  <c r="D1194" i="1"/>
  <c r="C1194" i="1"/>
  <c r="D1193" i="1"/>
  <c r="C1193" i="1"/>
  <c r="D1192" i="1"/>
  <c r="C1192" i="1"/>
  <c r="D1191" i="1"/>
  <c r="C1191" i="1"/>
  <c r="H1191" i="1" s="1"/>
  <c r="H1190" i="1"/>
  <c r="D1190" i="1"/>
  <c r="C1190" i="1"/>
  <c r="D1189" i="1"/>
  <c r="C1189" i="1"/>
  <c r="D1188" i="1"/>
  <c r="C1188" i="1"/>
  <c r="D1187" i="1"/>
  <c r="C1187" i="1"/>
  <c r="D1186" i="1"/>
  <c r="C1186" i="1"/>
  <c r="D1185" i="1"/>
  <c r="C1185" i="1"/>
  <c r="D1184" i="1"/>
  <c r="D1182" i="1"/>
  <c r="C1182" i="1"/>
  <c r="D1181" i="1"/>
  <c r="C1181" i="1"/>
  <c r="D1180" i="1"/>
  <c r="C1180" i="1"/>
  <c r="D1179" i="1"/>
  <c r="H1179" i="1" s="1"/>
  <c r="C1179" i="1"/>
  <c r="D1178" i="1"/>
  <c r="C1178" i="1"/>
  <c r="D1177" i="1"/>
  <c r="H1177" i="1" s="1"/>
  <c r="C1177" i="1"/>
  <c r="D1176" i="1"/>
  <c r="C1176" i="1"/>
  <c r="D1175" i="1"/>
  <c r="D1174" i="1"/>
  <c r="C1174" i="1"/>
  <c r="D1173" i="1"/>
  <c r="C1173" i="1"/>
  <c r="D1172" i="1"/>
  <c r="C1172" i="1"/>
  <c r="H1172" i="1" s="1"/>
  <c r="G1171" i="1"/>
  <c r="D1171" i="1"/>
  <c r="C1171" i="1"/>
  <c r="D1170" i="1"/>
  <c r="C1170" i="1"/>
  <c r="H1170" i="1" s="1"/>
  <c r="D1169" i="1"/>
  <c r="C1169" i="1"/>
  <c r="D1166" i="1"/>
  <c r="C1166" i="1"/>
  <c r="D1165" i="1"/>
  <c r="C1165" i="1"/>
  <c r="D1164" i="1"/>
  <c r="C1164" i="1"/>
  <c r="D1163" i="1"/>
  <c r="C1163" i="1"/>
  <c r="D1162" i="1"/>
  <c r="C1162" i="1"/>
  <c r="D1161" i="1"/>
  <c r="C1161" i="1"/>
  <c r="D1160" i="1"/>
  <c r="C1160" i="1"/>
  <c r="D1159" i="1"/>
  <c r="C1159" i="1"/>
  <c r="G1159" i="1" s="1"/>
  <c r="D1158" i="1"/>
  <c r="C1158" i="1"/>
  <c r="D1157" i="1"/>
  <c r="C1157" i="1"/>
  <c r="D1156" i="1"/>
  <c r="C1156" i="1"/>
  <c r="D1155" i="1"/>
  <c r="C1155" i="1"/>
  <c r="D1151" i="1"/>
  <c r="C1151" i="1"/>
  <c r="D1150" i="1"/>
  <c r="C1150" i="1"/>
  <c r="D1149" i="1"/>
  <c r="C1149" i="1"/>
  <c r="D1148" i="1"/>
  <c r="D1147" i="1"/>
  <c r="C1147" i="1"/>
  <c r="D1146" i="1"/>
  <c r="C1146" i="1"/>
  <c r="D1145" i="1"/>
  <c r="C1145" i="1"/>
  <c r="D1144" i="1"/>
  <c r="C1144" i="1"/>
  <c r="D1143" i="1"/>
  <c r="C1143" i="1"/>
  <c r="D1141" i="1"/>
  <c r="C1141" i="1"/>
  <c r="D1140" i="1"/>
  <c r="C1140" i="1"/>
  <c r="D1139" i="1"/>
  <c r="C1139" i="1"/>
  <c r="D1138" i="1"/>
  <c r="C1138" i="1"/>
  <c r="H1138" i="1" s="1"/>
  <c r="D1137" i="1"/>
  <c r="C1137" i="1"/>
  <c r="D1136" i="1"/>
  <c r="C1136" i="1"/>
  <c r="D1135" i="1"/>
  <c r="C1135" i="1"/>
  <c r="D1134" i="1"/>
  <c r="C1134" i="1"/>
  <c r="D1133" i="1"/>
  <c r="C1133" i="1"/>
  <c r="D1132" i="1"/>
  <c r="C1132" i="1"/>
  <c r="D1131" i="1"/>
  <c r="C1131" i="1"/>
  <c r="D1130" i="1"/>
  <c r="C1130" i="1"/>
  <c r="D1129" i="1"/>
  <c r="G1129" i="1" s="1"/>
  <c r="C1129" i="1"/>
  <c r="D1128" i="1"/>
  <c r="C1128" i="1"/>
  <c r="D1126" i="1"/>
  <c r="C1126" i="1"/>
  <c r="D1125" i="1"/>
  <c r="C1125" i="1"/>
  <c r="D1123" i="1"/>
  <c r="H1123" i="1" s="1"/>
  <c r="C1123" i="1"/>
  <c r="D1122" i="1"/>
  <c r="C1122" i="1"/>
  <c r="D1121" i="1"/>
  <c r="C1121" i="1"/>
  <c r="D1119" i="1"/>
  <c r="C1119" i="1"/>
  <c r="D1118" i="1"/>
  <c r="C1118" i="1"/>
  <c r="D1117" i="1"/>
  <c r="C1117" i="1"/>
  <c r="D1116" i="1"/>
  <c r="C1116" i="1"/>
  <c r="G1116" i="1" s="1"/>
  <c r="D1115" i="1"/>
  <c r="C1115" i="1"/>
  <c r="D1114" i="1"/>
  <c r="C1114" i="1"/>
  <c r="G1114" i="1" s="1"/>
  <c r="D1111" i="1"/>
  <c r="C1111" i="1"/>
  <c r="D1110" i="1"/>
  <c r="C1110" i="1"/>
  <c r="D1109" i="1"/>
  <c r="C1109" i="1"/>
  <c r="D1108" i="1"/>
  <c r="C1108" i="1"/>
  <c r="D1107" i="1"/>
  <c r="C1107" i="1"/>
  <c r="D1106" i="1"/>
  <c r="C1106" i="1"/>
  <c r="D1105" i="1"/>
  <c r="C1105" i="1"/>
  <c r="C1104" i="1"/>
  <c r="D1103" i="1"/>
  <c r="C1103" i="1"/>
  <c r="D1102" i="1"/>
  <c r="C1102" i="1"/>
  <c r="G1102" i="1" s="1"/>
  <c r="D1101" i="1"/>
  <c r="C1101" i="1"/>
  <c r="D1100" i="1"/>
  <c r="C1100" i="1"/>
  <c r="H1100" i="1" s="1"/>
  <c r="D1099" i="1"/>
  <c r="C1099" i="1"/>
  <c r="D1098" i="1"/>
  <c r="C1098" i="1"/>
  <c r="D1095" i="1"/>
  <c r="G1095" i="1" s="1"/>
  <c r="C1095" i="1"/>
  <c r="D1094" i="1"/>
  <c r="C1094" i="1"/>
  <c r="D1093" i="1"/>
  <c r="C1093" i="1"/>
  <c r="D1092" i="1"/>
  <c r="C1092" i="1"/>
  <c r="D1091" i="1"/>
  <c r="C1091" i="1"/>
  <c r="D1090" i="1"/>
  <c r="C1090" i="1"/>
  <c r="D1089" i="1"/>
  <c r="C1089" i="1"/>
  <c r="D1088" i="1"/>
  <c r="C1088" i="1"/>
  <c r="D1087" i="1"/>
  <c r="C1087" i="1"/>
  <c r="D1086" i="1"/>
  <c r="C1086" i="1"/>
  <c r="D1085" i="1"/>
  <c r="H1085" i="1" s="1"/>
  <c r="C1085" i="1"/>
  <c r="C1084" i="1"/>
  <c r="D1083" i="1"/>
  <c r="C1083" i="1"/>
  <c r="D1082" i="1"/>
  <c r="C1082" i="1"/>
  <c r="D1081" i="1"/>
  <c r="C1081" i="1"/>
  <c r="D1080" i="1"/>
  <c r="C1080" i="1"/>
  <c r="D1079" i="1"/>
  <c r="C1079" i="1"/>
  <c r="D1078" i="1"/>
  <c r="C1078" i="1"/>
  <c r="D1077" i="1"/>
  <c r="C1077" i="1"/>
  <c r="D1076" i="1"/>
  <c r="C1076" i="1"/>
  <c r="H1076" i="1" s="1"/>
  <c r="D1075" i="1"/>
  <c r="C1075" i="1"/>
  <c r="D1074" i="1"/>
  <c r="C1074" i="1"/>
  <c r="D1073" i="1"/>
  <c r="C1073" i="1"/>
  <c r="D1072" i="1"/>
  <c r="C1072" i="1"/>
  <c r="H1072" i="1" s="1"/>
  <c r="D1071" i="1"/>
  <c r="G1071" i="1" s="1"/>
  <c r="C1071" i="1"/>
  <c r="D1070" i="1"/>
  <c r="C1070" i="1"/>
  <c r="D1069" i="1"/>
  <c r="C1069" i="1"/>
  <c r="D1068" i="1"/>
  <c r="C1068" i="1"/>
  <c r="D1067" i="1"/>
  <c r="C1067" i="1"/>
  <c r="D1064" i="1"/>
  <c r="C1064" i="1"/>
  <c r="D1063" i="1"/>
  <c r="C1063" i="1"/>
  <c r="D1062" i="1"/>
  <c r="C1062" i="1"/>
  <c r="D1061" i="1"/>
  <c r="C1061" i="1"/>
  <c r="D1060" i="1"/>
  <c r="C1060" i="1"/>
  <c r="G1060" i="1" s="1"/>
  <c r="D1059" i="1"/>
  <c r="C1059" i="1"/>
  <c r="D1058" i="1"/>
  <c r="C1058" i="1"/>
  <c r="C1057" i="1"/>
  <c r="D1055" i="1"/>
  <c r="C1055" i="1"/>
  <c r="D1054" i="1"/>
  <c r="C1054" i="1"/>
  <c r="D1053" i="1"/>
  <c r="C1053" i="1"/>
  <c r="D1052" i="1"/>
  <c r="C1052" i="1"/>
  <c r="D1051" i="1"/>
  <c r="C1051" i="1"/>
  <c r="D1050" i="1"/>
  <c r="C1050" i="1"/>
  <c r="D1049" i="1"/>
  <c r="C1049" i="1"/>
  <c r="D1048" i="1"/>
  <c r="D1047" i="1"/>
  <c r="D1045" i="1"/>
  <c r="C1045" i="1"/>
  <c r="D1044" i="1"/>
  <c r="C1044" i="1"/>
  <c r="D1043" i="1"/>
  <c r="C1043" i="1"/>
  <c r="D1042" i="1"/>
  <c r="C1042" i="1"/>
  <c r="D1040" i="1"/>
  <c r="C1040" i="1"/>
  <c r="D1039" i="1"/>
  <c r="C1039" i="1"/>
  <c r="G1038"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G1024" i="1" s="1"/>
  <c r="C1024" i="1"/>
  <c r="D1023" i="1"/>
  <c r="C1023" i="1"/>
  <c r="D1022" i="1"/>
  <c r="C1022" i="1"/>
  <c r="D1021" i="1"/>
  <c r="C1021" i="1"/>
  <c r="G1021" i="1" s="1"/>
  <c r="D1020" i="1"/>
  <c r="C1020" i="1"/>
  <c r="D1019" i="1"/>
  <c r="D1018" i="1"/>
  <c r="C1018" i="1"/>
  <c r="D1017" i="1"/>
  <c r="C1017" i="1"/>
  <c r="D1016" i="1"/>
  <c r="C1016" i="1"/>
  <c r="D1015" i="1"/>
  <c r="C1015" i="1"/>
  <c r="D1014" i="1"/>
  <c r="C1014" i="1"/>
  <c r="D1013" i="1"/>
  <c r="C1013" i="1"/>
  <c r="D1012" i="1"/>
  <c r="C1012" i="1"/>
  <c r="D1011" i="1"/>
  <c r="C1011" i="1"/>
  <c r="D1010" i="1"/>
  <c r="H1010" i="1" s="1"/>
  <c r="C1010" i="1"/>
  <c r="D1009" i="1"/>
  <c r="C1009" i="1"/>
  <c r="D1008" i="1"/>
  <c r="C1008" i="1"/>
  <c r="C1007" i="1"/>
  <c r="D1006" i="1"/>
  <c r="C1006" i="1"/>
  <c r="D1005" i="1"/>
  <c r="C1005" i="1"/>
  <c r="D1004" i="1"/>
  <c r="C1004" i="1"/>
  <c r="D1003" i="1"/>
  <c r="C1003" i="1"/>
  <c r="D1002" i="1"/>
  <c r="C1002" i="1"/>
  <c r="D1001" i="1"/>
  <c r="C1001" i="1"/>
  <c r="D1000" i="1"/>
  <c r="C1000" i="1"/>
  <c r="D999" i="1"/>
  <c r="C999" i="1"/>
  <c r="G999" i="1" s="1"/>
  <c r="D998" i="1"/>
  <c r="C998" i="1"/>
  <c r="D996" i="1"/>
  <c r="C996" i="1"/>
  <c r="D995" i="1"/>
  <c r="C995" i="1"/>
  <c r="D994" i="1"/>
  <c r="C994" i="1"/>
  <c r="D993" i="1"/>
  <c r="C993" i="1"/>
  <c r="D992" i="1"/>
  <c r="C992" i="1"/>
  <c r="D991" i="1"/>
  <c r="D989" i="1"/>
  <c r="C989" i="1"/>
  <c r="D988" i="1"/>
  <c r="C988" i="1"/>
  <c r="D987" i="1"/>
  <c r="C987" i="1"/>
  <c r="C986" i="1"/>
  <c r="D983" i="1"/>
  <c r="C983" i="1"/>
  <c r="D982" i="1"/>
  <c r="C982" i="1"/>
  <c r="D981" i="1"/>
  <c r="C981" i="1"/>
  <c r="D980" i="1"/>
  <c r="C980" i="1"/>
  <c r="G980" i="1" s="1"/>
  <c r="D979" i="1"/>
  <c r="C979" i="1"/>
  <c r="D978" i="1"/>
  <c r="C978" i="1"/>
  <c r="D977" i="1"/>
  <c r="C977" i="1"/>
  <c r="G977" i="1" s="1"/>
  <c r="D976" i="1"/>
  <c r="C976" i="1"/>
  <c r="D975" i="1"/>
  <c r="C975" i="1"/>
  <c r="D974" i="1"/>
  <c r="C974" i="1"/>
  <c r="D973" i="1"/>
  <c r="C973" i="1"/>
  <c r="D972" i="1"/>
  <c r="C972" i="1"/>
  <c r="D971" i="1"/>
  <c r="C971" i="1"/>
  <c r="D970" i="1"/>
  <c r="C970" i="1"/>
  <c r="D969" i="1"/>
  <c r="C969" i="1"/>
  <c r="D968" i="1"/>
  <c r="C968" i="1"/>
  <c r="G968" i="1" s="1"/>
  <c r="D967" i="1"/>
  <c r="C967" i="1"/>
  <c r="D966" i="1"/>
  <c r="C966" i="1"/>
  <c r="D965" i="1"/>
  <c r="C965" i="1"/>
  <c r="D964" i="1"/>
  <c r="C964" i="1"/>
  <c r="G964" i="1" s="1"/>
  <c r="D963" i="1"/>
  <c r="C963" i="1"/>
  <c r="D962" i="1"/>
  <c r="C962" i="1"/>
  <c r="G962" i="1" s="1"/>
  <c r="D961" i="1"/>
  <c r="C961" i="1"/>
  <c r="D960" i="1"/>
  <c r="C960" i="1"/>
  <c r="D959" i="1"/>
  <c r="C959" i="1"/>
  <c r="D958" i="1"/>
  <c r="C958" i="1"/>
  <c r="D957" i="1"/>
  <c r="C957" i="1"/>
  <c r="D956" i="1"/>
  <c r="C956" i="1"/>
  <c r="D955" i="1"/>
  <c r="C955" i="1"/>
  <c r="D954" i="1"/>
  <c r="C954" i="1"/>
  <c r="D953" i="1"/>
  <c r="C953" i="1"/>
  <c r="D952" i="1"/>
  <c r="C952" i="1"/>
  <c r="D951" i="1"/>
  <c r="C951" i="1"/>
  <c r="D950" i="1"/>
  <c r="C950" i="1"/>
  <c r="G950" i="1" s="1"/>
  <c r="D949" i="1"/>
  <c r="C949" i="1"/>
  <c r="D948" i="1"/>
  <c r="C948" i="1"/>
  <c r="D947" i="1"/>
  <c r="C947" i="1"/>
  <c r="D946" i="1"/>
  <c r="C946" i="1"/>
  <c r="D945" i="1"/>
  <c r="C945" i="1"/>
  <c r="D944" i="1"/>
  <c r="C944" i="1"/>
  <c r="D943" i="1"/>
  <c r="C943" i="1"/>
  <c r="D942" i="1"/>
  <c r="C942" i="1"/>
  <c r="D941" i="1"/>
  <c r="C941" i="1"/>
  <c r="D940" i="1"/>
  <c r="C940" i="1"/>
  <c r="D939" i="1"/>
  <c r="C939" i="1"/>
  <c r="D938" i="1"/>
  <c r="C938" i="1"/>
  <c r="G938" i="1" s="1"/>
  <c r="D937" i="1"/>
  <c r="C937" i="1"/>
  <c r="D936" i="1"/>
  <c r="C936" i="1"/>
  <c r="D935" i="1"/>
  <c r="C935" i="1"/>
  <c r="D934" i="1"/>
  <c r="C934" i="1"/>
  <c r="D933" i="1"/>
  <c r="C933" i="1"/>
  <c r="D932" i="1"/>
  <c r="C932" i="1"/>
  <c r="D931" i="1"/>
  <c r="C931" i="1"/>
  <c r="D930" i="1"/>
  <c r="C930" i="1"/>
  <c r="H930" i="1" s="1"/>
  <c r="D929" i="1"/>
  <c r="C929" i="1"/>
  <c r="D928" i="1"/>
  <c r="C928" i="1"/>
  <c r="D927" i="1"/>
  <c r="C927" i="1"/>
  <c r="D926" i="1"/>
  <c r="C926" i="1"/>
  <c r="D925" i="1"/>
  <c r="C925" i="1"/>
  <c r="D924" i="1"/>
  <c r="C924" i="1"/>
  <c r="H924" i="1" s="1"/>
  <c r="D923" i="1"/>
  <c r="C923" i="1"/>
  <c r="D922" i="1"/>
  <c r="C922" i="1"/>
  <c r="D921" i="1"/>
  <c r="C921" i="1"/>
  <c r="D920" i="1"/>
  <c r="C920" i="1"/>
  <c r="G920" i="1" s="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G899" i="1" s="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H882" i="1" s="1"/>
  <c r="D881" i="1"/>
  <c r="C881" i="1"/>
  <c r="D880" i="1"/>
  <c r="C880" i="1"/>
  <c r="D879" i="1"/>
  <c r="C879" i="1"/>
  <c r="D878" i="1"/>
  <c r="C878" i="1"/>
  <c r="D877" i="1"/>
  <c r="C877" i="1"/>
  <c r="D876" i="1"/>
  <c r="C876" i="1"/>
  <c r="D875" i="1"/>
  <c r="C875" i="1"/>
  <c r="G875" i="1" s="1"/>
  <c r="D874" i="1"/>
  <c r="C874" i="1"/>
  <c r="H874" i="1" s="1"/>
  <c r="D873" i="1"/>
  <c r="C873" i="1"/>
  <c r="D872" i="1"/>
  <c r="C872" i="1"/>
  <c r="D871" i="1"/>
  <c r="C871" i="1"/>
  <c r="D870" i="1"/>
  <c r="C870" i="1"/>
  <c r="D869" i="1"/>
  <c r="C869" i="1"/>
  <c r="G869" i="1" s="1"/>
  <c r="D868" i="1"/>
  <c r="C868" i="1"/>
  <c r="D867" i="1"/>
  <c r="C867" i="1"/>
  <c r="D866" i="1"/>
  <c r="C866" i="1"/>
  <c r="D865" i="1"/>
  <c r="C865" i="1"/>
  <c r="D864" i="1"/>
  <c r="C864" i="1"/>
  <c r="D863" i="1"/>
  <c r="C863" i="1"/>
  <c r="D862" i="1"/>
  <c r="G862" i="1" s="1"/>
  <c r="C862" i="1"/>
  <c r="D861" i="1"/>
  <c r="C861" i="1"/>
  <c r="D860" i="1"/>
  <c r="C860" i="1"/>
  <c r="D859" i="1"/>
  <c r="C859" i="1"/>
  <c r="D858" i="1"/>
  <c r="H858" i="1" s="1"/>
  <c r="C858" i="1"/>
  <c r="D857" i="1"/>
  <c r="C857" i="1"/>
  <c r="D856" i="1"/>
  <c r="C856" i="1"/>
  <c r="D855" i="1"/>
  <c r="C855" i="1"/>
  <c r="D854" i="1"/>
  <c r="C854" i="1"/>
  <c r="D853" i="1"/>
  <c r="C853" i="1"/>
  <c r="D852" i="1"/>
  <c r="H852" i="1" s="1"/>
  <c r="C852" i="1"/>
  <c r="D851" i="1"/>
  <c r="C851" i="1"/>
  <c r="D850" i="1"/>
  <c r="G850" i="1" s="1"/>
  <c r="C850" i="1"/>
  <c r="D849" i="1"/>
  <c r="C849" i="1"/>
  <c r="D848" i="1"/>
  <c r="C848" i="1"/>
  <c r="D847" i="1"/>
  <c r="C847" i="1"/>
  <c r="D846" i="1"/>
  <c r="C846" i="1"/>
  <c r="D845" i="1"/>
  <c r="C845" i="1"/>
  <c r="D844" i="1"/>
  <c r="C844" i="1"/>
  <c r="D843" i="1"/>
  <c r="C843" i="1"/>
  <c r="D842" i="1"/>
  <c r="C842" i="1"/>
  <c r="D841" i="1"/>
  <c r="C841" i="1"/>
  <c r="H840" i="1"/>
  <c r="D840" i="1"/>
  <c r="C840" i="1"/>
  <c r="G840" i="1" s="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G797" i="1" s="1"/>
  <c r="D796" i="1"/>
  <c r="C796" i="1"/>
  <c r="G796" i="1" s="1"/>
  <c r="D795" i="1"/>
  <c r="C795" i="1"/>
  <c r="D794" i="1"/>
  <c r="C794" i="1"/>
  <c r="D793" i="1"/>
  <c r="C793" i="1"/>
  <c r="D792" i="1"/>
  <c r="C792" i="1"/>
  <c r="D791" i="1"/>
  <c r="C791" i="1"/>
  <c r="D790" i="1"/>
  <c r="C790" i="1"/>
  <c r="D789" i="1"/>
  <c r="C789" i="1"/>
  <c r="D788" i="1"/>
  <c r="C788" i="1"/>
  <c r="D787" i="1"/>
  <c r="C787" i="1"/>
  <c r="D786" i="1"/>
  <c r="C786" i="1"/>
  <c r="H786" i="1" s="1"/>
  <c r="D785" i="1"/>
  <c r="C785" i="1"/>
  <c r="D784" i="1"/>
  <c r="C784" i="1"/>
  <c r="D783" i="1"/>
  <c r="C783" i="1"/>
  <c r="D782" i="1"/>
  <c r="C782" i="1"/>
  <c r="D781" i="1"/>
  <c r="C781" i="1"/>
  <c r="D780" i="1"/>
  <c r="C780" i="1"/>
  <c r="D779" i="1"/>
  <c r="C779" i="1"/>
  <c r="D778" i="1"/>
  <c r="C778" i="1"/>
  <c r="H778" i="1" s="1"/>
  <c r="D777" i="1"/>
  <c r="C777" i="1"/>
  <c r="D776" i="1"/>
  <c r="C776" i="1"/>
  <c r="D775" i="1"/>
  <c r="C775" i="1"/>
  <c r="D774" i="1"/>
  <c r="C774" i="1"/>
  <c r="D773" i="1"/>
  <c r="C773" i="1"/>
  <c r="G773" i="1" s="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H723" i="1" s="1"/>
  <c r="D722" i="1"/>
  <c r="C722" i="1"/>
  <c r="D721" i="1"/>
  <c r="C721" i="1"/>
  <c r="D720" i="1"/>
  <c r="C720" i="1"/>
  <c r="G720" i="1" s="1"/>
  <c r="D719" i="1"/>
  <c r="C719" i="1"/>
  <c r="D718" i="1"/>
  <c r="C718" i="1"/>
  <c r="D717" i="1"/>
  <c r="C717" i="1"/>
  <c r="G717" i="1" s="1"/>
  <c r="D716" i="1"/>
  <c r="C716" i="1"/>
  <c r="D715" i="1"/>
  <c r="C715" i="1"/>
  <c r="D714" i="1"/>
  <c r="C714" i="1"/>
  <c r="D713" i="1"/>
  <c r="C713" i="1"/>
  <c r="D712" i="1"/>
  <c r="C712" i="1"/>
  <c r="D711" i="1"/>
  <c r="C711" i="1"/>
  <c r="D710" i="1"/>
  <c r="C710" i="1"/>
  <c r="D709" i="1"/>
  <c r="C709" i="1"/>
  <c r="D708" i="1"/>
  <c r="C708" i="1"/>
  <c r="G708" i="1" s="1"/>
  <c r="D707" i="1"/>
  <c r="H707" i="1" s="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H692" i="1" s="1"/>
  <c r="D691" i="1"/>
  <c r="C691" i="1"/>
  <c r="D690" i="1"/>
  <c r="C690" i="1"/>
  <c r="D689" i="1"/>
  <c r="C689" i="1"/>
  <c r="D688" i="1"/>
  <c r="C688" i="1"/>
  <c r="D687" i="1"/>
  <c r="G687" i="1" s="1"/>
  <c r="C687" i="1"/>
  <c r="D686" i="1"/>
  <c r="C686" i="1"/>
  <c r="D685" i="1"/>
  <c r="C685" i="1"/>
  <c r="D684" i="1"/>
  <c r="C684" i="1"/>
  <c r="D683" i="1"/>
  <c r="C683" i="1"/>
  <c r="D682" i="1"/>
  <c r="C682" i="1"/>
  <c r="D681" i="1"/>
  <c r="G681" i="1" s="1"/>
  <c r="C681" i="1"/>
  <c r="D680" i="1"/>
  <c r="C680" i="1"/>
  <c r="G680" i="1" s="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G662" i="1" s="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G618" i="1" s="1"/>
  <c r="C618" i="1"/>
  <c r="D617" i="1"/>
  <c r="C617" i="1"/>
  <c r="D616" i="1"/>
  <c r="C616" i="1"/>
  <c r="D615" i="1"/>
  <c r="C615" i="1"/>
  <c r="H615" i="1" s="1"/>
  <c r="D614" i="1"/>
  <c r="C614" i="1"/>
  <c r="D613" i="1"/>
  <c r="C613" i="1"/>
  <c r="D612" i="1"/>
  <c r="C612" i="1"/>
  <c r="D611" i="1"/>
  <c r="D610" i="1"/>
  <c r="C610" i="1"/>
  <c r="D609" i="1"/>
  <c r="C609" i="1"/>
  <c r="D608" i="1"/>
  <c r="C608" i="1"/>
  <c r="D607" i="1"/>
  <c r="C607" i="1"/>
  <c r="C606" i="1"/>
  <c r="D605" i="1"/>
  <c r="C605" i="1"/>
  <c r="H605" i="1" s="1"/>
  <c r="D604" i="1"/>
  <c r="C604" i="1"/>
  <c r="D603" i="1"/>
  <c r="C603" i="1"/>
  <c r="D602" i="1"/>
  <c r="C602" i="1"/>
  <c r="D601" i="1"/>
  <c r="C601" i="1"/>
  <c r="D600" i="1"/>
  <c r="C600" i="1"/>
  <c r="C599" i="1"/>
  <c r="D598" i="1"/>
  <c r="C598" i="1"/>
  <c r="D597" i="1"/>
  <c r="D596" i="1"/>
  <c r="C596" i="1"/>
  <c r="D595" i="1"/>
  <c r="C595" i="1"/>
  <c r="D594" i="1"/>
  <c r="C594" i="1"/>
  <c r="C593" i="1"/>
  <c r="D592" i="1"/>
  <c r="C592" i="1"/>
  <c r="D591" i="1"/>
  <c r="C591" i="1"/>
  <c r="D590" i="1"/>
  <c r="C590" i="1"/>
  <c r="D589" i="1"/>
  <c r="C589" i="1"/>
  <c r="D588" i="1"/>
  <c r="D586" i="1"/>
  <c r="C586" i="1"/>
  <c r="D585" i="1"/>
  <c r="C585" i="1"/>
  <c r="D584" i="1"/>
  <c r="D583" i="1"/>
  <c r="C583" i="1"/>
  <c r="D582" i="1"/>
  <c r="C582" i="1"/>
  <c r="C581" i="1"/>
  <c r="D580" i="1"/>
  <c r="C580" i="1"/>
  <c r="D579" i="1"/>
  <c r="C579" i="1"/>
  <c r="D578" i="1"/>
  <c r="C578" i="1"/>
  <c r="D577" i="1"/>
  <c r="C577" i="1"/>
  <c r="D576" i="1"/>
  <c r="C576" i="1"/>
  <c r="D575" i="1"/>
  <c r="C575" i="1"/>
  <c r="D573" i="1"/>
  <c r="C573" i="1"/>
  <c r="D572" i="1"/>
  <c r="C572" i="1"/>
  <c r="C571" i="1"/>
  <c r="D570" i="1"/>
  <c r="C570" i="1"/>
  <c r="D569" i="1"/>
  <c r="C569" i="1"/>
  <c r="H569" i="1" s="1"/>
  <c r="D568" i="1"/>
  <c r="D567" i="1"/>
  <c r="C567" i="1"/>
  <c r="H567" i="1" s="1"/>
  <c r="D566" i="1"/>
  <c r="C566" i="1"/>
  <c r="D565" i="1"/>
  <c r="D564" i="1"/>
  <c r="C564" i="1"/>
  <c r="D563" i="1"/>
  <c r="C563" i="1"/>
  <c r="D562" i="1"/>
  <c r="C562" i="1"/>
  <c r="D560" i="1"/>
  <c r="C560" i="1"/>
  <c r="D559" i="1"/>
  <c r="C559" i="1"/>
  <c r="G559" i="1" s="1"/>
  <c r="D558" i="1"/>
  <c r="C558" i="1"/>
  <c r="D556" i="1"/>
  <c r="C556" i="1"/>
  <c r="D555" i="1"/>
  <c r="C555" i="1"/>
  <c r="D554" i="1"/>
  <c r="C554" i="1"/>
  <c r="D553" i="1"/>
  <c r="C553" i="1"/>
  <c r="D552" i="1"/>
  <c r="C552" i="1"/>
  <c r="D551" i="1"/>
  <c r="C551" i="1"/>
  <c r="H551" i="1" s="1"/>
  <c r="D550" i="1"/>
  <c r="C550" i="1"/>
  <c r="C549" i="1"/>
  <c r="D548" i="1"/>
  <c r="C548" i="1"/>
  <c r="D547" i="1"/>
  <c r="C547" i="1"/>
  <c r="H547" i="1" s="1"/>
  <c r="D546" i="1"/>
  <c r="C546" i="1"/>
  <c r="D545" i="1"/>
  <c r="C545" i="1"/>
  <c r="H545" i="1" s="1"/>
  <c r="D544" i="1"/>
  <c r="D543" i="1"/>
  <c r="C543" i="1"/>
  <c r="D542" i="1"/>
  <c r="C542" i="1"/>
  <c r="D541" i="1"/>
  <c r="C541" i="1"/>
  <c r="D540" i="1"/>
  <c r="C540" i="1"/>
  <c r="D539" i="1"/>
  <c r="C539" i="1"/>
  <c r="H539" i="1" s="1"/>
  <c r="D538" i="1"/>
  <c r="C538" i="1"/>
  <c r="D537" i="1"/>
  <c r="D536" i="1"/>
  <c r="C536" i="1"/>
  <c r="D535" i="1"/>
  <c r="C535" i="1"/>
  <c r="G535" i="1" s="1"/>
  <c r="D534" i="1"/>
  <c r="C534" i="1"/>
  <c r="D533" i="1"/>
  <c r="C533" i="1"/>
  <c r="H533" i="1" s="1"/>
  <c r="C532" i="1"/>
  <c r="D531" i="1"/>
  <c r="C531" i="1"/>
  <c r="D530" i="1"/>
  <c r="C530" i="1"/>
  <c r="C529" i="1"/>
  <c r="D528" i="1"/>
  <c r="C528" i="1"/>
  <c r="D527" i="1"/>
  <c r="C527" i="1"/>
  <c r="H527" i="1" s="1"/>
  <c r="D526" i="1"/>
  <c r="C526" i="1"/>
  <c r="D525" i="1"/>
  <c r="C525" i="1"/>
  <c r="D524" i="1"/>
  <c r="D521" i="1"/>
  <c r="C521" i="1"/>
  <c r="D520" i="1"/>
  <c r="C520" i="1"/>
  <c r="D519" i="1"/>
  <c r="C519" i="1"/>
  <c r="D518" i="1"/>
  <c r="C518" i="1"/>
  <c r="D517" i="1"/>
  <c r="C517" i="1"/>
  <c r="G517" i="1" s="1"/>
  <c r="D516" i="1"/>
  <c r="D515" i="1"/>
  <c r="C515" i="1"/>
  <c r="H515" i="1" s="1"/>
  <c r="D514" i="1"/>
  <c r="C514" i="1"/>
  <c r="D513" i="1"/>
  <c r="C513" i="1"/>
  <c r="D512" i="1"/>
  <c r="C512" i="1"/>
  <c r="D511" i="1"/>
  <c r="H511" i="1" s="1"/>
  <c r="C511" i="1"/>
  <c r="D510" i="1"/>
  <c r="D509" i="1"/>
  <c r="D508" i="1"/>
  <c r="C508" i="1"/>
  <c r="D507" i="1"/>
  <c r="C507" i="1"/>
  <c r="D506" i="1"/>
  <c r="C506" i="1"/>
  <c r="D505" i="1"/>
  <c r="C505" i="1"/>
  <c r="D504" i="1"/>
  <c r="C504" i="1"/>
  <c r="D503" i="1"/>
  <c r="C503" i="1"/>
  <c r="H503" i="1" s="1"/>
  <c r="D502" i="1"/>
  <c r="C502" i="1"/>
  <c r="D500" i="1"/>
  <c r="C500" i="1"/>
  <c r="D499" i="1"/>
  <c r="C499" i="1"/>
  <c r="D498" i="1"/>
  <c r="C498" i="1"/>
  <c r="D497" i="1"/>
  <c r="C497" i="1"/>
  <c r="H497" i="1" s="1"/>
  <c r="D496" i="1"/>
  <c r="C496" i="1"/>
  <c r="D495" i="1"/>
  <c r="C495" i="1"/>
  <c r="D494" i="1"/>
  <c r="C494" i="1"/>
  <c r="D493" i="1"/>
  <c r="C493" i="1"/>
  <c r="G493" i="1" s="1"/>
  <c r="D492" i="1"/>
  <c r="C492" i="1"/>
  <c r="D491" i="1"/>
  <c r="C491" i="1"/>
  <c r="D490" i="1"/>
  <c r="C490" i="1"/>
  <c r="D489" i="1"/>
  <c r="C489" i="1"/>
  <c r="D488" i="1"/>
  <c r="C488" i="1"/>
  <c r="D487" i="1"/>
  <c r="C487" i="1"/>
  <c r="G487" i="1" s="1"/>
  <c r="D486" i="1"/>
  <c r="C486" i="1"/>
  <c r="D485" i="1"/>
  <c r="C485" i="1"/>
  <c r="H485" i="1" s="1"/>
  <c r="D483" i="1"/>
  <c r="C483" i="1"/>
  <c r="D482" i="1"/>
  <c r="C482" i="1"/>
  <c r="D481" i="1"/>
  <c r="C481" i="1"/>
  <c r="D480" i="1"/>
  <c r="C480" i="1"/>
  <c r="D479" i="1"/>
  <c r="C479" i="1"/>
  <c r="D477" i="1"/>
  <c r="C477" i="1"/>
  <c r="D476" i="1"/>
  <c r="C476" i="1"/>
  <c r="D475" i="1"/>
  <c r="H475" i="1" s="1"/>
  <c r="C475" i="1"/>
  <c r="D474" i="1"/>
  <c r="C474" i="1"/>
  <c r="D473" i="1"/>
  <c r="C473" i="1"/>
  <c r="D472" i="1"/>
  <c r="H472" i="1" s="1"/>
  <c r="C472" i="1"/>
  <c r="D471" i="1"/>
  <c r="C471" i="1"/>
  <c r="D470" i="1"/>
  <c r="C470" i="1"/>
  <c r="D469" i="1"/>
  <c r="C469" i="1"/>
  <c r="D468" i="1"/>
  <c r="H468" i="1" s="1"/>
  <c r="C468" i="1"/>
  <c r="D465" i="1"/>
  <c r="C465" i="1"/>
  <c r="D464" i="1"/>
  <c r="C464" i="1"/>
  <c r="D462" i="1"/>
  <c r="C462" i="1"/>
  <c r="D461" i="1"/>
  <c r="C461" i="1"/>
  <c r="D460" i="1"/>
  <c r="D459" i="1"/>
  <c r="C459" i="1"/>
  <c r="D458" i="1"/>
  <c r="C458" i="1"/>
  <c r="D456" i="1"/>
  <c r="C456" i="1"/>
  <c r="D455" i="1"/>
  <c r="C455" i="1"/>
  <c r="D454" i="1"/>
  <c r="C454" i="1"/>
  <c r="G454" i="1" s="1"/>
  <c r="D452" i="1"/>
  <c r="C452" i="1"/>
  <c r="D451" i="1"/>
  <c r="C451" i="1"/>
  <c r="D450" i="1"/>
  <c r="C450" i="1"/>
  <c r="C449" i="1"/>
  <c r="D448" i="1"/>
  <c r="C448" i="1"/>
  <c r="D447" i="1"/>
  <c r="C447" i="1"/>
  <c r="D446" i="1"/>
  <c r="C446" i="1"/>
  <c r="D445" i="1"/>
  <c r="C445" i="1"/>
  <c r="G445" i="1" s="1"/>
  <c r="D444" i="1"/>
  <c r="C444" i="1"/>
  <c r="D443" i="1"/>
  <c r="C443" i="1"/>
  <c r="D442" i="1"/>
  <c r="C442" i="1"/>
  <c r="C441" i="1"/>
  <c r="D440" i="1"/>
  <c r="C440" i="1"/>
  <c r="D439" i="1"/>
  <c r="C439" i="1"/>
  <c r="D438" i="1"/>
  <c r="C438" i="1"/>
  <c r="D437" i="1"/>
  <c r="C437" i="1"/>
  <c r="D435" i="1"/>
  <c r="C435" i="1"/>
  <c r="D434" i="1"/>
  <c r="C434" i="1"/>
  <c r="D433" i="1"/>
  <c r="C433" i="1"/>
  <c r="D432" i="1"/>
  <c r="C432" i="1"/>
  <c r="D431" i="1"/>
  <c r="C431" i="1"/>
  <c r="D430" i="1"/>
  <c r="C430" i="1"/>
  <c r="D428" i="1"/>
  <c r="C428" i="1"/>
  <c r="D427" i="1"/>
  <c r="H427" i="1" s="1"/>
  <c r="C427" i="1"/>
  <c r="D426" i="1"/>
  <c r="H426" i="1" s="1"/>
  <c r="C426" i="1"/>
  <c r="D425" i="1"/>
  <c r="C425" i="1"/>
  <c r="D424" i="1"/>
  <c r="C424" i="1"/>
  <c r="D423" i="1"/>
  <c r="C423" i="1"/>
  <c r="D422" i="1"/>
  <c r="C422" i="1"/>
  <c r="D421" i="1"/>
  <c r="C421" i="1"/>
  <c r="D420" i="1"/>
  <c r="H420" i="1" s="1"/>
  <c r="C420" i="1"/>
  <c r="D419" i="1"/>
  <c r="C419" i="1"/>
  <c r="D418" i="1"/>
  <c r="C418" i="1"/>
  <c r="D417" i="1"/>
  <c r="C417" i="1"/>
  <c r="D416" i="1"/>
  <c r="D413" i="1"/>
  <c r="C413"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G393" i="1" s="1"/>
  <c r="D392" i="1"/>
  <c r="C392" i="1"/>
  <c r="D391" i="1"/>
  <c r="D390" i="1"/>
  <c r="H390" i="1" s="1"/>
  <c r="C390" i="1"/>
  <c r="D389" i="1"/>
  <c r="C389" i="1"/>
  <c r="D388" i="1"/>
  <c r="C388" i="1"/>
  <c r="D387" i="1"/>
  <c r="C387" i="1"/>
  <c r="D386" i="1"/>
  <c r="D385" i="1"/>
  <c r="C385" i="1"/>
  <c r="D384" i="1"/>
  <c r="C384" i="1"/>
  <c r="D382" i="1"/>
  <c r="C382" i="1"/>
  <c r="D381" i="1"/>
  <c r="C381" i="1"/>
  <c r="D380" i="1"/>
  <c r="C380" i="1"/>
  <c r="D379" i="1"/>
  <c r="C379" i="1"/>
  <c r="H379" i="1" s="1"/>
  <c r="D378" i="1"/>
  <c r="C378" i="1"/>
  <c r="D377" i="1"/>
  <c r="C377" i="1"/>
  <c r="D376" i="1"/>
  <c r="C376" i="1"/>
  <c r="D375" i="1"/>
  <c r="C375" i="1"/>
  <c r="G375" i="1" s="1"/>
  <c r="D374" i="1"/>
  <c r="C374" i="1"/>
  <c r="D372" i="1"/>
  <c r="C372" i="1"/>
  <c r="D371" i="1"/>
  <c r="C371" i="1"/>
  <c r="D370" i="1"/>
  <c r="C370" i="1"/>
  <c r="G370" i="1" s="1"/>
  <c r="D369" i="1"/>
  <c r="C369" i="1"/>
  <c r="D368" i="1"/>
  <c r="C368" i="1"/>
  <c r="D367" i="1"/>
  <c r="C367" i="1"/>
  <c r="D366" i="1"/>
  <c r="C366" i="1"/>
  <c r="G366" i="1" s="1"/>
  <c r="D365" i="1"/>
  <c r="C365" i="1"/>
  <c r="D363" i="1"/>
  <c r="C363" i="1"/>
  <c r="D362" i="1"/>
  <c r="C362" i="1"/>
  <c r="D361" i="1"/>
  <c r="C361" i="1"/>
  <c r="H361" i="1" s="1"/>
  <c r="D360" i="1"/>
  <c r="C360" i="1"/>
  <c r="D357" i="1"/>
  <c r="C357" i="1"/>
  <c r="D356" i="1"/>
  <c r="C356" i="1"/>
  <c r="D355" i="1"/>
  <c r="C355" i="1"/>
  <c r="D354" i="1"/>
  <c r="C354" i="1"/>
  <c r="D353" i="1"/>
  <c r="C353" i="1"/>
  <c r="D352" i="1"/>
  <c r="C352" i="1"/>
  <c r="H352" i="1" s="1"/>
  <c r="D350" i="1"/>
  <c r="C350" i="1"/>
  <c r="D349" i="1"/>
  <c r="C349" i="1"/>
  <c r="D348" i="1"/>
  <c r="C348" i="1"/>
  <c r="D344" i="1"/>
  <c r="C344" i="1"/>
  <c r="D342" i="1"/>
  <c r="C342" i="1"/>
  <c r="D341" i="1"/>
  <c r="C341" i="1"/>
  <c r="D340"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D325" i="1"/>
  <c r="C325" i="1"/>
  <c r="D324" i="1"/>
  <c r="C324" i="1"/>
  <c r="G324" i="1" s="1"/>
  <c r="D323" i="1"/>
  <c r="C323" i="1"/>
  <c r="D322" i="1"/>
  <c r="C322" i="1"/>
  <c r="G322" i="1" s="1"/>
  <c r="D321" i="1"/>
  <c r="C321" i="1"/>
  <c r="D320" i="1"/>
  <c r="C320" i="1"/>
  <c r="D319" i="1"/>
  <c r="C319" i="1"/>
  <c r="D318" i="1"/>
  <c r="C318" i="1"/>
  <c r="D317" i="1"/>
  <c r="C317" i="1"/>
  <c r="D316" i="1"/>
  <c r="C316" i="1"/>
  <c r="H316" i="1" s="1"/>
  <c r="D315" i="1"/>
  <c r="H315" i="1" s="1"/>
  <c r="C315" i="1"/>
  <c r="D314" i="1"/>
  <c r="C314" i="1"/>
  <c r="D313" i="1"/>
  <c r="C313"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H289" i="1" s="1"/>
  <c r="D288" i="1"/>
  <c r="C288" i="1"/>
  <c r="D284" i="1"/>
  <c r="C284" i="1"/>
  <c r="D283" i="1"/>
  <c r="D282" i="1"/>
  <c r="C282" i="1"/>
  <c r="D281" i="1"/>
  <c r="C281" i="1"/>
  <c r="D280" i="1"/>
  <c r="C280" i="1"/>
  <c r="H280" i="1" s="1"/>
  <c r="D279" i="1"/>
  <c r="C279" i="1"/>
  <c r="D278" i="1"/>
  <c r="C278" i="1"/>
  <c r="D277" i="1"/>
  <c r="H277" i="1" s="1"/>
  <c r="C277" i="1"/>
  <c r="D276" i="1"/>
  <c r="C276" i="1"/>
  <c r="D275" i="1"/>
  <c r="C275" i="1"/>
  <c r="D274" i="1"/>
  <c r="C274" i="1"/>
  <c r="D273" i="1"/>
  <c r="C273" i="1"/>
  <c r="D272" i="1"/>
  <c r="C272" i="1"/>
  <c r="D271" i="1"/>
  <c r="C271" i="1"/>
  <c r="D270" i="1"/>
  <c r="C270" i="1"/>
  <c r="D269" i="1"/>
  <c r="D268" i="1"/>
  <c r="C268" i="1"/>
  <c r="H268" i="1" s="1"/>
  <c r="D267" i="1"/>
  <c r="C267" i="1"/>
  <c r="D266" i="1"/>
  <c r="C266" i="1"/>
  <c r="D265" i="1"/>
  <c r="C265" i="1"/>
  <c r="C264" i="1"/>
  <c r="D263" i="1"/>
  <c r="C263" i="1"/>
  <c r="D262" i="1"/>
  <c r="C262" i="1"/>
  <c r="D261" i="1"/>
  <c r="C261" i="1"/>
  <c r="D260" i="1"/>
  <c r="D258" i="1"/>
  <c r="C258" i="1"/>
  <c r="D257" i="1"/>
  <c r="C257" i="1"/>
  <c r="D256" i="1"/>
  <c r="C256" i="1"/>
  <c r="H256" i="1" s="1"/>
  <c r="D254" i="1"/>
  <c r="C254" i="1"/>
  <c r="D253" i="1"/>
  <c r="C253" i="1"/>
  <c r="D252" i="1"/>
  <c r="H252" i="1" s="1"/>
  <c r="C252" i="1"/>
  <c r="D251" i="1"/>
  <c r="C251" i="1"/>
  <c r="D250" i="1"/>
  <c r="H250" i="1" s="1"/>
  <c r="C250" i="1"/>
  <c r="D249" i="1"/>
  <c r="C249" i="1"/>
  <c r="D247" i="1"/>
  <c r="C247" i="1"/>
  <c r="D246" i="1"/>
  <c r="C246" i="1"/>
  <c r="D245" i="1"/>
  <c r="C245" i="1"/>
  <c r="D244" i="1"/>
  <c r="C244" i="1"/>
  <c r="D243" i="1"/>
  <c r="C243" i="1"/>
  <c r="D242" i="1"/>
  <c r="C242" i="1"/>
  <c r="D241" i="1"/>
  <c r="G241" i="1" s="1"/>
  <c r="C241" i="1"/>
  <c r="C240" i="1"/>
  <c r="D239" i="1"/>
  <c r="C239" i="1"/>
  <c r="D238" i="1"/>
  <c r="C238" i="1"/>
  <c r="D237" i="1"/>
  <c r="C237" i="1"/>
  <c r="D236" i="1"/>
  <c r="D235" i="1"/>
  <c r="C235" i="1"/>
  <c r="D234" i="1"/>
  <c r="C234" i="1"/>
  <c r="D233" i="1"/>
  <c r="C233" i="1"/>
  <c r="C232" i="1"/>
  <c r="D231" i="1"/>
  <c r="C231" i="1"/>
  <c r="D230" i="1"/>
  <c r="C230" i="1"/>
  <c r="D229" i="1"/>
  <c r="C229" i="1"/>
  <c r="G229" i="1" s="1"/>
  <c r="D228" i="1"/>
  <c r="C228" i="1"/>
  <c r="D226" i="1"/>
  <c r="C226" i="1"/>
  <c r="D225" i="1"/>
  <c r="H225" i="1" s="1"/>
  <c r="C225" i="1"/>
  <c r="C224" i="1"/>
  <c r="D223" i="1"/>
  <c r="C223" i="1"/>
  <c r="D222" i="1"/>
  <c r="C222" i="1"/>
  <c r="D221" i="1"/>
  <c r="C221" i="1"/>
  <c r="D219" i="1"/>
  <c r="C219" i="1"/>
  <c r="D218" i="1"/>
  <c r="C218" i="1"/>
  <c r="D217" i="1"/>
  <c r="C217" i="1"/>
  <c r="D216" i="1"/>
  <c r="C216" i="1"/>
  <c r="D214" i="1"/>
  <c r="C214" i="1"/>
  <c r="G214" i="1" s="1"/>
  <c r="D213" i="1"/>
  <c r="C213" i="1"/>
  <c r="H213" i="1" s="1"/>
  <c r="D212" i="1"/>
  <c r="C212" i="1"/>
  <c r="D210" i="1"/>
  <c r="C210" i="1"/>
  <c r="D209" i="1"/>
  <c r="C209" i="1"/>
  <c r="D208" i="1"/>
  <c r="C208" i="1"/>
  <c r="D207" i="1"/>
  <c r="C207" i="1"/>
  <c r="C206" i="1"/>
  <c r="D205" i="1"/>
  <c r="C205" i="1"/>
  <c r="D204" i="1"/>
  <c r="C204" i="1"/>
  <c r="D203" i="1"/>
  <c r="C203" i="1"/>
  <c r="D202" i="1"/>
  <c r="C202" i="1"/>
  <c r="D201" i="1"/>
  <c r="C201" i="1"/>
  <c r="D200" i="1"/>
  <c r="C200" i="1"/>
  <c r="D199" i="1"/>
  <c r="C199" i="1"/>
  <c r="D198" i="1"/>
  <c r="C198" i="1"/>
  <c r="D197" i="1"/>
  <c r="C197" i="1"/>
  <c r="D196" i="1"/>
  <c r="C196" i="1"/>
  <c r="G196" i="1" s="1"/>
  <c r="D195" i="1"/>
  <c r="C195" i="1"/>
  <c r="D194" i="1"/>
  <c r="C194" i="1"/>
  <c r="D193" i="1"/>
  <c r="C193" i="1"/>
  <c r="D191" i="1"/>
  <c r="C191" i="1"/>
  <c r="D190" i="1"/>
  <c r="C190" i="1"/>
  <c r="D189" i="1"/>
  <c r="C189" i="1"/>
  <c r="G189" i="1" s="1"/>
  <c r="D188" i="1"/>
  <c r="C188" i="1"/>
  <c r="D187" i="1"/>
  <c r="C187" i="1"/>
  <c r="D186" i="1"/>
  <c r="C186" i="1"/>
  <c r="D185" i="1"/>
  <c r="C185" i="1"/>
  <c r="C184" i="1"/>
  <c r="D183" i="1"/>
  <c r="C183" i="1"/>
  <c r="G183" i="1" s="1"/>
  <c r="D182" i="1"/>
  <c r="C182" i="1"/>
  <c r="D181" i="1"/>
  <c r="C181" i="1"/>
  <c r="G181" i="1" s="1"/>
  <c r="D180" i="1"/>
  <c r="C180" i="1"/>
  <c r="D179" i="1"/>
  <c r="C179" i="1"/>
  <c r="D178" i="1"/>
  <c r="C178" i="1"/>
  <c r="D177" i="1"/>
  <c r="C177" i="1"/>
  <c r="D176" i="1"/>
  <c r="C176" i="1"/>
  <c r="D175" i="1"/>
  <c r="C175" i="1"/>
  <c r="D174" i="1"/>
  <c r="C174" i="1"/>
  <c r="D172" i="1"/>
  <c r="C172" i="1"/>
  <c r="D171" i="1"/>
  <c r="C171" i="1"/>
  <c r="D170" i="1"/>
  <c r="C170" i="1"/>
  <c r="D169" i="1"/>
  <c r="C169" i="1"/>
  <c r="D168" i="1"/>
  <c r="C168" i="1"/>
  <c r="D167" i="1"/>
  <c r="C167" i="1"/>
  <c r="D166" i="1"/>
  <c r="C166" i="1"/>
  <c r="D165" i="1"/>
  <c r="D164" i="1"/>
  <c r="C164" i="1"/>
  <c r="D163" i="1"/>
  <c r="C163" i="1"/>
  <c r="G163" i="1" s="1"/>
  <c r="D162" i="1"/>
  <c r="C162" i="1"/>
  <c r="D161" i="1"/>
  <c r="C161" i="1"/>
  <c r="D158" i="1"/>
  <c r="C158" i="1"/>
  <c r="D157" i="1"/>
  <c r="C157" i="1"/>
  <c r="D156" i="1"/>
  <c r="C156" i="1"/>
  <c r="C155" i="1"/>
  <c r="D154" i="1"/>
  <c r="C154" i="1"/>
  <c r="D153" i="1"/>
  <c r="C153" i="1"/>
  <c r="D152" i="1"/>
  <c r="C152" i="1"/>
  <c r="D151" i="1"/>
  <c r="C151" i="1"/>
  <c r="D150" i="1"/>
  <c r="C150" i="1"/>
  <c r="D146" i="1"/>
  <c r="C146" i="1"/>
  <c r="D145" i="1"/>
  <c r="C145" i="1"/>
  <c r="G145" i="1" s="1"/>
  <c r="G144" i="1"/>
  <c r="D144" i="1"/>
  <c r="C144" i="1"/>
  <c r="D143" i="1"/>
  <c r="C143" i="1"/>
  <c r="D142" i="1"/>
  <c r="C142" i="1"/>
  <c r="D141" i="1"/>
  <c r="C141" i="1"/>
  <c r="D140" i="1"/>
  <c r="C140" i="1"/>
  <c r="D139" i="1"/>
  <c r="C139" i="1"/>
  <c r="G139" i="1" s="1"/>
  <c r="D138" i="1"/>
  <c r="G138" i="1" s="1"/>
  <c r="C138" i="1"/>
  <c r="D137" i="1"/>
  <c r="C137" i="1"/>
  <c r="D135" i="1"/>
  <c r="D134" i="1"/>
  <c r="C134" i="1"/>
  <c r="D133" i="1"/>
  <c r="C133" i="1"/>
  <c r="D132" i="1"/>
  <c r="C132" i="1"/>
  <c r="D131" i="1"/>
  <c r="C131" i="1"/>
  <c r="D130" i="1"/>
  <c r="C130" i="1"/>
  <c r="D128" i="1"/>
  <c r="C128" i="1"/>
  <c r="D127" i="1"/>
  <c r="C127" i="1"/>
  <c r="D126" i="1"/>
  <c r="C126" i="1"/>
  <c r="D125" i="1"/>
  <c r="C125" i="1"/>
  <c r="D123" i="1"/>
  <c r="C123" i="1"/>
  <c r="D122" i="1"/>
  <c r="C122" i="1"/>
  <c r="D121" i="1"/>
  <c r="D119" i="1"/>
  <c r="C119" i="1"/>
  <c r="D118" i="1"/>
  <c r="C118" i="1"/>
  <c r="D117" i="1"/>
  <c r="C117" i="1"/>
  <c r="D116" i="1"/>
  <c r="C116" i="1"/>
  <c r="D115" i="1"/>
  <c r="C115" i="1"/>
  <c r="D114" i="1"/>
  <c r="C114" i="1"/>
  <c r="D113" i="1"/>
  <c r="C113" i="1"/>
  <c r="D112" i="1"/>
  <c r="C112" i="1"/>
  <c r="D111" i="1"/>
  <c r="C111" i="1"/>
  <c r="H111" i="1" s="1"/>
  <c r="D110" i="1"/>
  <c r="C110" i="1"/>
  <c r="D109" i="1"/>
  <c r="C109" i="1"/>
  <c r="D108" i="1"/>
  <c r="D107" i="1"/>
  <c r="C107" i="1"/>
  <c r="D106" i="1"/>
  <c r="C106" i="1"/>
  <c r="D105" i="1"/>
  <c r="C105" i="1"/>
  <c r="D104" i="1"/>
  <c r="C104" i="1"/>
  <c r="D101" i="1"/>
  <c r="C101" i="1"/>
  <c r="D100" i="1"/>
  <c r="C100" i="1"/>
  <c r="D99" i="1"/>
  <c r="C99" i="1"/>
  <c r="D98" i="1"/>
  <c r="C98" i="1"/>
  <c r="D97" i="1"/>
  <c r="C97" i="1"/>
  <c r="G97" i="1" s="1"/>
  <c r="D96" i="1"/>
  <c r="C96" i="1"/>
  <c r="D95" i="1"/>
  <c r="C95" i="1"/>
  <c r="C94" i="1"/>
  <c r="D93" i="1"/>
  <c r="C93" i="1"/>
  <c r="H93" i="1" s="1"/>
  <c r="D92" i="1"/>
  <c r="C92" i="1"/>
  <c r="D91" i="1"/>
  <c r="C91" i="1"/>
  <c r="D90" i="1"/>
  <c r="C90" i="1"/>
  <c r="D89" i="1"/>
  <c r="C89" i="1"/>
  <c r="D88" i="1"/>
  <c r="C88" i="1"/>
  <c r="C87" i="1"/>
  <c r="D86" i="1"/>
  <c r="C86" i="1"/>
  <c r="D85" i="1"/>
  <c r="C85" i="1"/>
  <c r="G85" i="1" s="1"/>
  <c r="D84" i="1"/>
  <c r="C84" i="1"/>
  <c r="D83" i="1"/>
  <c r="C83" i="1"/>
  <c r="D82" i="1"/>
  <c r="C82" i="1"/>
  <c r="D81" i="1"/>
  <c r="C81" i="1"/>
  <c r="D80" i="1"/>
  <c r="C80" i="1"/>
  <c r="D77" i="1"/>
  <c r="C77" i="1"/>
  <c r="D76" i="1"/>
  <c r="H76" i="1" s="1"/>
  <c r="C76" i="1"/>
  <c r="D75" i="1"/>
  <c r="C75" i="1"/>
  <c r="D74" i="1"/>
  <c r="C74" i="1"/>
  <c r="D73" i="1"/>
  <c r="C73" i="1"/>
  <c r="D72" i="1"/>
  <c r="C72" i="1"/>
  <c r="D71" i="1"/>
  <c r="C71" i="1"/>
  <c r="D69" i="1"/>
  <c r="C69" i="1"/>
  <c r="D68" i="1"/>
  <c r="C68" i="1"/>
  <c r="D66" i="1"/>
  <c r="C66" i="1"/>
  <c r="D65" i="1"/>
  <c r="C65" i="1"/>
  <c r="D63" i="1"/>
  <c r="C63" i="1"/>
  <c r="D62" i="1"/>
  <c r="C62" i="1"/>
  <c r="D61" i="1"/>
  <c r="D60" i="1"/>
  <c r="C60" i="1"/>
  <c r="D59" i="1"/>
  <c r="C59" i="1"/>
  <c r="D57" i="1"/>
  <c r="C57" i="1"/>
  <c r="D56" i="1"/>
  <c r="C56" i="1"/>
  <c r="D55" i="1"/>
  <c r="D54" i="1"/>
  <c r="C54" i="1"/>
  <c r="D53" i="1"/>
  <c r="C53" i="1"/>
  <c r="D52" i="1"/>
  <c r="C52" i="1"/>
  <c r="D51" i="1"/>
  <c r="H51" i="1" s="1"/>
  <c r="C51" i="1"/>
  <c r="D50" i="1"/>
  <c r="C50" i="1"/>
  <c r="D49" i="1"/>
  <c r="C49" i="1"/>
  <c r="D48" i="1"/>
  <c r="C48" i="1"/>
  <c r="D47" i="1"/>
  <c r="C47" i="1"/>
  <c r="D45" i="1"/>
  <c r="C45" i="1"/>
  <c r="G45" i="1" s="1"/>
  <c r="D44" i="1"/>
  <c r="C44" i="1"/>
  <c r="D43" i="1"/>
  <c r="C43" i="1"/>
  <c r="G43" i="1" s="1"/>
  <c r="D42" i="1"/>
  <c r="C42" i="1"/>
  <c r="D41" i="1"/>
  <c r="C41" i="1"/>
  <c r="D39" i="1"/>
  <c r="C39" i="1"/>
  <c r="G39" i="1" s="1"/>
  <c r="D38" i="1"/>
  <c r="C38" i="1"/>
  <c r="D37" i="1"/>
  <c r="C37" i="1"/>
  <c r="C36" i="1"/>
  <c r="D35" i="1"/>
  <c r="C35" i="1"/>
  <c r="D34" i="1"/>
  <c r="C34" i="1"/>
  <c r="C33" i="1"/>
  <c r="D32" i="1"/>
  <c r="C32" i="1"/>
  <c r="D31" i="1"/>
  <c r="C31" i="1"/>
  <c r="D30" i="1"/>
  <c r="C30" i="1"/>
  <c r="D29" i="1"/>
  <c r="C29" i="1"/>
  <c r="D28" i="1"/>
  <c r="C28" i="1"/>
  <c r="D27" i="1"/>
  <c r="H27" i="1" s="1"/>
  <c r="C27" i="1"/>
  <c r="D26" i="1"/>
  <c r="C26" i="1"/>
  <c r="D25" i="1"/>
  <c r="C25" i="1"/>
  <c r="D24" i="1"/>
  <c r="C24" i="1"/>
  <c r="D23" i="1"/>
  <c r="C23" i="1"/>
  <c r="D22" i="1"/>
  <c r="C22" i="1"/>
  <c r="D21" i="1"/>
  <c r="C21" i="1"/>
  <c r="G21" i="1" s="1"/>
  <c r="D20" i="1"/>
  <c r="C20" i="1"/>
  <c r="C19" i="1"/>
  <c r="D18" i="1"/>
  <c r="C18" i="1"/>
  <c r="D17" i="1"/>
  <c r="C17" i="1"/>
  <c r="D16" i="1"/>
  <c r="C16" i="1"/>
  <c r="D15" i="1"/>
  <c r="C15" i="1"/>
  <c r="D14" i="1"/>
  <c r="C14" i="1"/>
  <c r="D12" i="1"/>
  <c r="C12" i="1"/>
  <c r="D11" i="1"/>
  <c r="C11" i="1"/>
  <c r="D10" i="1"/>
  <c r="C10" i="1"/>
  <c r="D9" i="1"/>
  <c r="C9" i="1"/>
  <c r="G9" i="1" s="1"/>
  <c r="D8" i="1"/>
  <c r="C8" i="1"/>
  <c r="D7" i="1"/>
  <c r="C7" i="1"/>
  <c r="G7" i="1" s="1"/>
  <c r="D6" i="1"/>
  <c r="C6" i="1"/>
  <c r="D5" i="1"/>
  <c r="C5" i="1"/>
  <c r="C4" i="1"/>
  <c r="H1126" i="1" l="1"/>
  <c r="G1126" i="1"/>
  <c r="F90" i="6"/>
  <c r="C1384" i="1"/>
  <c r="F118" i="6"/>
  <c r="C1412" i="1"/>
  <c r="H1412" i="1" s="1"/>
  <c r="D38" i="7"/>
  <c r="H32" i="3"/>
  <c r="C1475" i="1"/>
  <c r="C64" i="1"/>
  <c r="H64" i="1" s="1"/>
  <c r="C124" i="1"/>
  <c r="G124" i="1" s="1"/>
  <c r="H205" i="1"/>
  <c r="C312" i="1"/>
  <c r="C463" i="1"/>
  <c r="H463" i="1" s="1"/>
  <c r="C557" i="1"/>
  <c r="H557" i="1" s="1"/>
  <c r="H815" i="1"/>
  <c r="H827" i="1"/>
  <c r="H866" i="1"/>
  <c r="G874" i="1"/>
  <c r="H888" i="1"/>
  <c r="H900" i="1"/>
  <c r="H908" i="1"/>
  <c r="G976" i="1"/>
  <c r="H1361" i="1"/>
  <c r="H1365" i="1"/>
  <c r="G1449" i="1"/>
  <c r="G1456" i="1"/>
  <c r="F574" i="4"/>
  <c r="C568" i="1"/>
  <c r="F94" i="6"/>
  <c r="C1388" i="1"/>
  <c r="H1388" i="1" s="1"/>
  <c r="E95" i="9"/>
  <c r="B95" i="9" s="1"/>
  <c r="G15" i="1"/>
  <c r="G31" i="1"/>
  <c r="H39" i="1"/>
  <c r="H45" i="1"/>
  <c r="H97" i="1"/>
  <c r="G99" i="1"/>
  <c r="H133" i="1"/>
  <c r="H144" i="1"/>
  <c r="H150" i="1"/>
  <c r="G156" i="1"/>
  <c r="H231" i="1"/>
  <c r="C343" i="1"/>
  <c r="H343" i="1" s="1"/>
  <c r="H349" i="1"/>
  <c r="H372" i="1"/>
  <c r="C383" i="1"/>
  <c r="H383" i="1" s="1"/>
  <c r="G442" i="1"/>
  <c r="H442" i="1"/>
  <c r="C457" i="1"/>
  <c r="H457" i="1" s="1"/>
  <c r="C501" i="1"/>
  <c r="H501" i="1" s="1"/>
  <c r="C510" i="1"/>
  <c r="H535" i="1"/>
  <c r="C544" i="1"/>
  <c r="H544" i="1" s="1"/>
  <c r="H662" i="1"/>
  <c r="G845" i="1"/>
  <c r="G857" i="1"/>
  <c r="H1117" i="1"/>
  <c r="D1127" i="1"/>
  <c r="H1464" i="1"/>
  <c r="I1464" i="1" s="1"/>
  <c r="J1476" i="1"/>
  <c r="G1550" i="1"/>
  <c r="C58" i="1"/>
  <c r="G376" i="1"/>
  <c r="H399" i="1"/>
  <c r="H456" i="1"/>
  <c r="H906" i="1"/>
  <c r="G914" i="1"/>
  <c r="G1123" i="1"/>
  <c r="H1359" i="1"/>
  <c r="H1367" i="1"/>
  <c r="G1375" i="1"/>
  <c r="H1395" i="1"/>
  <c r="G1395" i="1"/>
  <c r="G1536" i="1"/>
  <c r="H1536" i="1"/>
  <c r="E190" i="5"/>
  <c r="H309" i="9" s="1"/>
  <c r="D1168" i="1"/>
  <c r="G1168" i="1" s="1"/>
  <c r="F13" i="6"/>
  <c r="C1307" i="1"/>
  <c r="H1307" i="1" s="1"/>
  <c r="I32" i="3"/>
  <c r="D1475" i="1"/>
  <c r="G1475" i="1" s="1"/>
  <c r="H21" i="1"/>
  <c r="G49" i="1"/>
  <c r="C61" i="1"/>
  <c r="G61" i="1" s="1"/>
  <c r="C67" i="1"/>
  <c r="G67" i="1" s="1"/>
  <c r="G100" i="1"/>
  <c r="H123" i="1"/>
  <c r="G127" i="1"/>
  <c r="G130" i="1"/>
  <c r="D136" i="1"/>
  <c r="G169" i="1"/>
  <c r="G198" i="1"/>
  <c r="H204" i="1"/>
  <c r="H241" i="1"/>
  <c r="C269" i="1"/>
  <c r="G273" i="1"/>
  <c r="C283" i="1"/>
  <c r="H283" i="1" s="1"/>
  <c r="H292" i="1"/>
  <c r="H298" i="1"/>
  <c r="C373" i="1"/>
  <c r="H373" i="1" s="1"/>
  <c r="G433" i="1"/>
  <c r="G435" i="1"/>
  <c r="C460" i="1"/>
  <c r="G462" i="1"/>
  <c r="G472" i="1"/>
  <c r="G481" i="1"/>
  <c r="H487" i="1"/>
  <c r="H499" i="1"/>
  <c r="C516" i="1"/>
  <c r="H516" i="1" s="1"/>
  <c r="C524" i="1"/>
  <c r="H573" i="1"/>
  <c r="H576" i="1"/>
  <c r="H578" i="1"/>
  <c r="C588" i="1"/>
  <c r="C1019" i="1"/>
  <c r="H1067" i="1"/>
  <c r="H1108" i="1"/>
  <c r="G1108" i="1"/>
  <c r="C1175" i="1"/>
  <c r="G1175" i="1" s="1"/>
  <c r="G1192" i="1"/>
  <c r="G1202" i="1"/>
  <c r="H1232" i="1"/>
  <c r="H1252" i="1"/>
  <c r="H1280" i="1"/>
  <c r="H1497" i="1"/>
  <c r="G1497" i="1"/>
  <c r="H1055" i="1"/>
  <c r="H1090" i="1"/>
  <c r="H1196" i="1"/>
  <c r="H1198" i="1"/>
  <c r="H1208" i="1"/>
  <c r="H1310" i="1"/>
  <c r="H1314" i="1"/>
  <c r="F240" i="4"/>
  <c r="D6" i="7"/>
  <c r="C1437" i="1" s="1"/>
  <c r="D22" i="7"/>
  <c r="C1453" i="1" s="1"/>
  <c r="H247" i="1"/>
  <c r="H270" i="1"/>
  <c r="G274" i="1"/>
  <c r="G280" i="1"/>
  <c r="G282" i="1"/>
  <c r="H297" i="1"/>
  <c r="G301" i="1"/>
  <c r="H310" i="1"/>
  <c r="G313" i="1"/>
  <c r="G331" i="1"/>
  <c r="G355" i="1"/>
  <c r="G406" i="1"/>
  <c r="G417" i="1"/>
  <c r="H438" i="1"/>
  <c r="H508" i="1"/>
  <c r="H520" i="1"/>
  <c r="H570" i="1"/>
  <c r="H582" i="1"/>
  <c r="H591" i="1"/>
  <c r="H612" i="1"/>
  <c r="H618" i="1"/>
  <c r="H623" i="1"/>
  <c r="H647" i="1"/>
  <c r="H681" i="1"/>
  <c r="H699" i="1"/>
  <c r="H716" i="1"/>
  <c r="G766" i="1"/>
  <c r="H828" i="1"/>
  <c r="H862" i="1"/>
  <c r="G983" i="1"/>
  <c r="H1005" i="1"/>
  <c r="H1038" i="1"/>
  <c r="H1095" i="1"/>
  <c r="H1133" i="1"/>
  <c r="H1150" i="1"/>
  <c r="H1156" i="1"/>
  <c r="G1160" i="1"/>
  <c r="G1166" i="1"/>
  <c r="H1229" i="1"/>
  <c r="G1237" i="1"/>
  <c r="H1247" i="1"/>
  <c r="H1291" i="1"/>
  <c r="H1331" i="1"/>
  <c r="H1358" i="1"/>
  <c r="H1366" i="1"/>
  <c r="G1403" i="1"/>
  <c r="G1419" i="1"/>
  <c r="G1425" i="1"/>
  <c r="G1444" i="1"/>
  <c r="H1446" i="1"/>
  <c r="H1450" i="1"/>
  <c r="H1465" i="1"/>
  <c r="I1465" i="1" s="1"/>
  <c r="G1541" i="1"/>
  <c r="G1559" i="1"/>
  <c r="H30" i="3"/>
  <c r="C1454" i="1"/>
  <c r="F6" i="6"/>
  <c r="H1301" i="1"/>
  <c r="G1382" i="1"/>
  <c r="G1267" i="1"/>
  <c r="G1241" i="1"/>
  <c r="H1239" i="1"/>
  <c r="F246" i="5"/>
  <c r="E22" i="9"/>
  <c r="G288" i="1"/>
  <c r="G405" i="1"/>
  <c r="G1433" i="1"/>
  <c r="H1433" i="1"/>
  <c r="H1431" i="1"/>
  <c r="G1428" i="1"/>
  <c r="H1428" i="1"/>
  <c r="F129" i="6"/>
  <c r="C1423" i="1"/>
  <c r="G1423" i="1" s="1"/>
  <c r="F130" i="6"/>
  <c r="H1425" i="1"/>
  <c r="G1424" i="1"/>
  <c r="H1422" i="1"/>
  <c r="G1422" i="1"/>
  <c r="H1419" i="1"/>
  <c r="F122" i="6"/>
  <c r="G1416" i="1"/>
  <c r="H1413" i="1"/>
  <c r="G1410" i="1"/>
  <c r="H1410" i="1"/>
  <c r="G1407" i="1"/>
  <c r="H1407" i="1"/>
  <c r="G1404" i="1"/>
  <c r="H1400" i="1"/>
  <c r="H1398" i="1"/>
  <c r="G1398" i="1"/>
  <c r="G1397" i="1"/>
  <c r="G1394" i="1"/>
  <c r="G1391" i="1"/>
  <c r="E89" i="6"/>
  <c r="D1383" i="1" s="1"/>
  <c r="H1380" i="1"/>
  <c r="G1380" i="1"/>
  <c r="F82" i="6"/>
  <c r="C1376" i="1"/>
  <c r="H1376" i="1" s="1"/>
  <c r="G1377" i="1"/>
  <c r="F75" i="6"/>
  <c r="C1369" i="1"/>
  <c r="H1374" i="1"/>
  <c r="H1372" i="1"/>
  <c r="G1370" i="1"/>
  <c r="G1366" i="1"/>
  <c r="G1365" i="1"/>
  <c r="H1360" i="1"/>
  <c r="G1357" i="1"/>
  <c r="H1357" i="1"/>
  <c r="G1356" i="1"/>
  <c r="H1356" i="1"/>
  <c r="H1354" i="1"/>
  <c r="H1352" i="1"/>
  <c r="C1348" i="1"/>
  <c r="G1348" i="1" s="1"/>
  <c r="G1349" i="1"/>
  <c r="H1344" i="1"/>
  <c r="H1345" i="1"/>
  <c r="G1345" i="1"/>
  <c r="G1340" i="1"/>
  <c r="H1336" i="1"/>
  <c r="G1336" i="1"/>
  <c r="H1327" i="1"/>
  <c r="G1327" i="1"/>
  <c r="H1326" i="1"/>
  <c r="G1325" i="1"/>
  <c r="H1325" i="1"/>
  <c r="H1322" i="1"/>
  <c r="H1324" i="1"/>
  <c r="G1324" i="1"/>
  <c r="F28" i="6"/>
  <c r="H1319" i="1"/>
  <c r="H1318" i="1"/>
  <c r="H1317" i="1"/>
  <c r="F22" i="6"/>
  <c r="H1316" i="1"/>
  <c r="G1315" i="1"/>
  <c r="H1315" i="1"/>
  <c r="H1313" i="1"/>
  <c r="G1312" i="1"/>
  <c r="G1309" i="1"/>
  <c r="H1308" i="1"/>
  <c r="F10" i="6"/>
  <c r="H1298" i="1"/>
  <c r="G1297" i="1"/>
  <c r="G1294" i="1"/>
  <c r="H1289" i="1"/>
  <c r="H1286" i="1"/>
  <c r="H1284" i="1"/>
  <c r="H1282" i="1"/>
  <c r="G1282" i="1"/>
  <c r="G1281" i="1"/>
  <c r="G1277" i="1"/>
  <c r="G1272" i="1"/>
  <c r="H1271" i="1"/>
  <c r="G1270" i="1"/>
  <c r="H1268" i="1"/>
  <c r="H1266" i="1"/>
  <c r="H1262" i="1"/>
  <c r="H1259" i="1"/>
  <c r="G1258" i="1"/>
  <c r="H1254" i="1"/>
  <c r="H1253" i="1"/>
  <c r="H1249" i="1"/>
  <c r="G1244" i="1"/>
  <c r="H1244" i="1"/>
  <c r="H1238" i="1"/>
  <c r="H1234" i="1"/>
  <c r="H1231" i="1"/>
  <c r="E245" i="5"/>
  <c r="D1222" i="1" s="1"/>
  <c r="F250" i="5"/>
  <c r="H1227" i="1"/>
  <c r="E283" i="9"/>
  <c r="B283" i="9" s="1"/>
  <c r="E281" i="9"/>
  <c r="B281" i="9" s="1"/>
  <c r="D245" i="5"/>
  <c r="H1221" i="1"/>
  <c r="G1220" i="1"/>
  <c r="G1211" i="1"/>
  <c r="G1210" i="1"/>
  <c r="E305" i="9"/>
  <c r="B305" i="9" s="1"/>
  <c r="E302" i="9"/>
  <c r="B302" i="9" s="1"/>
  <c r="E300" i="9"/>
  <c r="B300" i="9" s="1"/>
  <c r="G1206" i="1"/>
  <c r="G1197" i="1"/>
  <c r="H1194" i="1"/>
  <c r="H1193" i="1"/>
  <c r="E304" i="9"/>
  <c r="B304" i="9" s="1"/>
  <c r="E298" i="9"/>
  <c r="B298" i="9" s="1"/>
  <c r="H1187" i="1"/>
  <c r="H1184" i="1"/>
  <c r="H1178" i="1"/>
  <c r="D1167" i="1"/>
  <c r="H1175" i="1"/>
  <c r="E308" i="9"/>
  <c r="B308" i="9" s="1"/>
  <c r="G1163" i="1"/>
  <c r="H1157" i="1"/>
  <c r="F180" i="5"/>
  <c r="G1156" i="1"/>
  <c r="H1154" i="1"/>
  <c r="C1148" i="1"/>
  <c r="H1151" i="1"/>
  <c r="H1145" i="1"/>
  <c r="F164" i="5"/>
  <c r="C1142" i="1"/>
  <c r="E287" i="9"/>
  <c r="B287" i="9" s="1"/>
  <c r="C1127" i="1"/>
  <c r="G1127" i="1" s="1"/>
  <c r="D146" i="5"/>
  <c r="C1124" i="1" s="1"/>
  <c r="F149" i="5"/>
  <c r="G1128" i="1"/>
  <c r="G1125" i="1"/>
  <c r="H1118" i="1"/>
  <c r="G1117" i="1"/>
  <c r="D1113" i="1"/>
  <c r="H1116" i="1"/>
  <c r="G1111" i="1"/>
  <c r="H1105" i="1"/>
  <c r="H1103" i="1"/>
  <c r="G1087" i="1"/>
  <c r="G1084" i="1"/>
  <c r="G1081" i="1"/>
  <c r="E87" i="5"/>
  <c r="D1065" i="1" s="1"/>
  <c r="E285" i="9"/>
  <c r="B285" i="9" s="1"/>
  <c r="G1062" i="1"/>
  <c r="G1061" i="1"/>
  <c r="D1057" i="1"/>
  <c r="G1057" i="1" s="1"/>
  <c r="H1052" i="1"/>
  <c r="G1052" i="1"/>
  <c r="G1049" i="1"/>
  <c r="C1041" i="1"/>
  <c r="G1041" i="1" s="1"/>
  <c r="G1039" i="1"/>
  <c r="F56" i="5"/>
  <c r="H1034" i="1"/>
  <c r="G1034" i="1"/>
  <c r="H1031" i="1"/>
  <c r="H1028" i="1"/>
  <c r="G1025" i="1"/>
  <c r="F45" i="5"/>
  <c r="H1019" i="1"/>
  <c r="H1016" i="1"/>
  <c r="F35" i="5"/>
  <c r="H1013" i="1"/>
  <c r="G1011" i="1"/>
  <c r="H1011" i="1"/>
  <c r="F29" i="5"/>
  <c r="G1007" i="1"/>
  <c r="H1007" i="1"/>
  <c r="G1005" i="1"/>
  <c r="H1004" i="1"/>
  <c r="G1004" i="1"/>
  <c r="H1001" i="1"/>
  <c r="H999" i="1"/>
  <c r="F19" i="5"/>
  <c r="H998" i="1"/>
  <c r="H995" i="1"/>
  <c r="G993" i="1"/>
  <c r="H993" i="1"/>
  <c r="H992" i="1"/>
  <c r="G986" i="1"/>
  <c r="F8" i="5"/>
  <c r="G988" i="1"/>
  <c r="G1579" i="1"/>
  <c r="G1578" i="1"/>
  <c r="G1576" i="1"/>
  <c r="G1574" i="1"/>
  <c r="G1572" i="1"/>
  <c r="G1571" i="1"/>
  <c r="G1563" i="1"/>
  <c r="G1560" i="1"/>
  <c r="G1558" i="1"/>
  <c r="G1556" i="1"/>
  <c r="G1554" i="1"/>
  <c r="G1552" i="1"/>
  <c r="G1540" i="1"/>
  <c r="G1537" i="1"/>
  <c r="G1534" i="1"/>
  <c r="G1532" i="1"/>
  <c r="G1530" i="1"/>
  <c r="D49" i="8"/>
  <c r="C1524" i="1" s="1"/>
  <c r="G1524" i="1" s="1"/>
  <c r="G1529" i="1"/>
  <c r="G1525" i="1"/>
  <c r="G1523" i="1"/>
  <c r="G1522" i="1"/>
  <c r="G1519" i="1"/>
  <c r="G1516" i="1"/>
  <c r="G1514" i="1"/>
  <c r="G1512" i="1"/>
  <c r="G1510" i="1"/>
  <c r="G1508" i="1"/>
  <c r="G1506" i="1"/>
  <c r="G1505" i="1"/>
  <c r="G1503" i="1"/>
  <c r="G1500" i="1"/>
  <c r="G1494" i="1"/>
  <c r="H1490" i="1"/>
  <c r="G1489" i="1"/>
  <c r="G1488" i="1"/>
  <c r="G1485" i="1"/>
  <c r="G1484" i="1"/>
  <c r="G1482" i="1"/>
  <c r="G982" i="1"/>
  <c r="G974" i="1"/>
  <c r="G971" i="1"/>
  <c r="E158" i="9"/>
  <c r="G970" i="1"/>
  <c r="G965" i="1"/>
  <c r="G959" i="1"/>
  <c r="G958" i="1"/>
  <c r="G956" i="1"/>
  <c r="E148" i="9"/>
  <c r="B148" i="9" s="1"/>
  <c r="G953" i="1"/>
  <c r="G952" i="1"/>
  <c r="H948" i="1"/>
  <c r="G947" i="1"/>
  <c r="G944" i="1"/>
  <c r="E141" i="9"/>
  <c r="F261" i="9"/>
  <c r="B261" i="9" s="1"/>
  <c r="H942" i="1"/>
  <c r="G941" i="1"/>
  <c r="F260" i="9"/>
  <c r="B260" i="9" s="1"/>
  <c r="E137" i="9"/>
  <c r="H936" i="1"/>
  <c r="G935" i="1"/>
  <c r="E135" i="9"/>
  <c r="B135" i="9" s="1"/>
  <c r="H932" i="1"/>
  <c r="H929" i="1"/>
  <c r="H926" i="1"/>
  <c r="G923" i="1"/>
  <c r="H918" i="1"/>
  <c r="G917" i="1"/>
  <c r="E126" i="9"/>
  <c r="B126" i="9" s="1"/>
  <c r="E125" i="9"/>
  <c r="F254" i="9"/>
  <c r="B254" i="9" s="1"/>
  <c r="E123" i="9"/>
  <c r="B123" i="9" s="1"/>
  <c r="H912" i="1"/>
  <c r="G911" i="1"/>
  <c r="F253" i="9"/>
  <c r="F252" i="9"/>
  <c r="B252" i="9" s="1"/>
  <c r="E118" i="9"/>
  <c r="B118" i="9" s="1"/>
  <c r="F249" i="9"/>
  <c r="B249" i="9" s="1"/>
  <c r="H905" i="1"/>
  <c r="G902" i="1"/>
  <c r="E113" i="9"/>
  <c r="B113" i="9" s="1"/>
  <c r="G896" i="1"/>
  <c r="H894" i="1"/>
  <c r="G893" i="1"/>
  <c r="G890" i="1"/>
  <c r="E107" i="9"/>
  <c r="F245" i="9"/>
  <c r="B245" i="9" s="1"/>
  <c r="G887" i="1"/>
  <c r="H884" i="1"/>
  <c r="H881" i="1"/>
  <c r="E100" i="9"/>
  <c r="B100" i="9" s="1"/>
  <c r="F239" i="9"/>
  <c r="B239" i="9" s="1"/>
  <c r="F238" i="9"/>
  <c r="B238" i="9" s="1"/>
  <c r="F236" i="9"/>
  <c r="B236" i="9" s="1"/>
  <c r="G868" i="1"/>
  <c r="E94" i="9"/>
  <c r="B94" i="9" s="1"/>
  <c r="H863" i="1"/>
  <c r="E88" i="9"/>
  <c r="B88" i="9" s="1"/>
  <c r="G851" i="1"/>
  <c r="H850" i="1"/>
  <c r="F233" i="9"/>
  <c r="B233" i="9" s="1"/>
  <c r="E82" i="9"/>
  <c r="F231" i="9"/>
  <c r="B231" i="9" s="1"/>
  <c r="E81" i="9"/>
  <c r="B81" i="9" s="1"/>
  <c r="G844" i="1"/>
  <c r="E76" i="9"/>
  <c r="B76" i="9" s="1"/>
  <c r="E75" i="9"/>
  <c r="B75" i="9" s="1"/>
  <c r="H834" i="1"/>
  <c r="G833" i="1"/>
  <c r="H830" i="1"/>
  <c r="G828" i="1"/>
  <c r="G821" i="1"/>
  <c r="G820" i="1"/>
  <c r="H818" i="1"/>
  <c r="H816" i="1"/>
  <c r="G816" i="1"/>
  <c r="H812" i="1"/>
  <c r="H810" i="1"/>
  <c r="G809" i="1"/>
  <c r="H803" i="1"/>
  <c r="H794" i="1"/>
  <c r="H791" i="1"/>
  <c r="G791" i="1"/>
  <c r="G790" i="1"/>
  <c r="H785" i="1"/>
  <c r="E63" i="9"/>
  <c r="B63" i="9" s="1"/>
  <c r="G779" i="1"/>
  <c r="G778" i="1"/>
  <c r="G772" i="1"/>
  <c r="H767" i="1"/>
  <c r="H766" i="1"/>
  <c r="H762" i="1"/>
  <c r="G761" i="1"/>
  <c r="H756" i="1"/>
  <c r="G754" i="1"/>
  <c r="G747" i="1"/>
  <c r="H739" i="1"/>
  <c r="H737" i="1"/>
  <c r="H728" i="1"/>
  <c r="H726" i="1"/>
  <c r="G726" i="1"/>
  <c r="G723" i="1"/>
  <c r="H720" i="1"/>
  <c r="H717" i="1"/>
  <c r="G714" i="1"/>
  <c r="H714" i="1"/>
  <c r="G711" i="1"/>
  <c r="H702" i="1"/>
  <c r="G702" i="1"/>
  <c r="G696" i="1"/>
  <c r="F216" i="9"/>
  <c r="B216" i="9" s="1"/>
  <c r="H687" i="1"/>
  <c r="G684" i="1"/>
  <c r="H684" i="1"/>
  <c r="H680" i="1"/>
  <c r="H674" i="1"/>
  <c r="H671" i="1"/>
  <c r="G663" i="1"/>
  <c r="H663" i="1"/>
  <c r="H660" i="1"/>
  <c r="G660" i="1"/>
  <c r="G657" i="1"/>
  <c r="H656" i="1"/>
  <c r="E23" i="9"/>
  <c r="B23" i="9" s="1"/>
  <c r="E275" i="9"/>
  <c r="F652" i="4"/>
  <c r="H642" i="1"/>
  <c r="G642" i="1"/>
  <c r="F271" i="9"/>
  <c r="B271" i="9" s="1"/>
  <c r="E159" i="9"/>
  <c r="E157" i="9"/>
  <c r="B157" i="9" s="1"/>
  <c r="E156" i="9"/>
  <c r="B156" i="9" s="1"/>
  <c r="G615" i="1"/>
  <c r="E155" i="9"/>
  <c r="B155" i="9" s="1"/>
  <c r="F617" i="4"/>
  <c r="G612" i="1"/>
  <c r="G611" i="1"/>
  <c r="E153" i="9"/>
  <c r="B153" i="9" s="1"/>
  <c r="H611" i="1"/>
  <c r="H606" i="1"/>
  <c r="F270" i="9"/>
  <c r="B270" i="9" s="1"/>
  <c r="E152" i="9"/>
  <c r="B152" i="9" s="1"/>
  <c r="G606" i="1"/>
  <c r="F269" i="9"/>
  <c r="B269" i="9" s="1"/>
  <c r="F268" i="9"/>
  <c r="B268" i="9" s="1"/>
  <c r="F267" i="9"/>
  <c r="B267" i="9" s="1"/>
  <c r="E149" i="9"/>
  <c r="B149" i="9" s="1"/>
  <c r="F266" i="9"/>
  <c r="B266" i="9" s="1"/>
  <c r="E147" i="9"/>
  <c r="B147" i="9" s="1"/>
  <c r="H603" i="1"/>
  <c r="H602" i="1"/>
  <c r="E146" i="9"/>
  <c r="B146" i="9" s="1"/>
  <c r="F605" i="4"/>
  <c r="F263" i="9"/>
  <c r="B263" i="9" s="1"/>
  <c r="F262" i="9"/>
  <c r="B262" i="9" s="1"/>
  <c r="F599" i="4"/>
  <c r="G594" i="1"/>
  <c r="G593" i="1"/>
  <c r="H593" i="1"/>
  <c r="E138" i="9"/>
  <c r="B138" i="9" s="1"/>
  <c r="E136" i="9"/>
  <c r="B136" i="9" s="1"/>
  <c r="F257" i="9"/>
  <c r="B257" i="9" s="1"/>
  <c r="G588" i="1"/>
  <c r="G584" i="1"/>
  <c r="G585" i="1"/>
  <c r="H584" i="1"/>
  <c r="G576" i="1"/>
  <c r="F571" i="4"/>
  <c r="H564" i="1"/>
  <c r="H559" i="1"/>
  <c r="H556" i="1"/>
  <c r="E134" i="9"/>
  <c r="B134" i="9" s="1"/>
  <c r="G553" i="1"/>
  <c r="E131" i="9"/>
  <c r="E130" i="9"/>
  <c r="B130" i="9" s="1"/>
  <c r="G547" i="1"/>
  <c r="G541" i="1"/>
  <c r="F256" i="9"/>
  <c r="B256" i="9" s="1"/>
  <c r="C537" i="1"/>
  <c r="H537" i="1" s="1"/>
  <c r="F255" i="9"/>
  <c r="B255" i="9" s="1"/>
  <c r="E124" i="9"/>
  <c r="B124" i="9" s="1"/>
  <c r="E120" i="9"/>
  <c r="B120" i="9" s="1"/>
  <c r="H532" i="1"/>
  <c r="F251" i="9"/>
  <c r="B251" i="9" s="1"/>
  <c r="G529" i="1"/>
  <c r="E119" i="9"/>
  <c r="B119" i="9" s="1"/>
  <c r="F250" i="9"/>
  <c r="H521" i="1"/>
  <c r="G511" i="1"/>
  <c r="E117" i="9"/>
  <c r="B117" i="9" s="1"/>
  <c r="E115" i="9"/>
  <c r="B115" i="9" s="1"/>
  <c r="G505" i="1"/>
  <c r="E112" i="9"/>
  <c r="B112" i="9" s="1"/>
  <c r="E111" i="9"/>
  <c r="B111" i="9" s="1"/>
  <c r="F248" i="9"/>
  <c r="B248" i="9" s="1"/>
  <c r="G499" i="1"/>
  <c r="H496" i="1"/>
  <c r="E106" i="9"/>
  <c r="B106" i="9" s="1"/>
  <c r="F244" i="9"/>
  <c r="B244" i="9" s="1"/>
  <c r="E105" i="9"/>
  <c r="B105" i="9" s="1"/>
  <c r="F243" i="9"/>
  <c r="B243" i="9" s="1"/>
  <c r="H491" i="1"/>
  <c r="F242" i="9"/>
  <c r="B242" i="9" s="1"/>
  <c r="E103" i="9"/>
  <c r="B103" i="9" s="1"/>
  <c r="E101" i="9"/>
  <c r="B101" i="9" s="1"/>
  <c r="F490" i="4"/>
  <c r="E98" i="9"/>
  <c r="B98" i="9" s="1"/>
  <c r="H484" i="1"/>
  <c r="D484" i="4"/>
  <c r="F237" i="9"/>
  <c r="B237" i="9" s="1"/>
  <c r="F235" i="9"/>
  <c r="B235" i="9" s="1"/>
  <c r="H477" i="1"/>
  <c r="G475" i="1"/>
  <c r="H474" i="1"/>
  <c r="H469" i="1"/>
  <c r="H465" i="1"/>
  <c r="F234" i="9"/>
  <c r="B234" i="9" s="1"/>
  <c r="E93" i="9"/>
  <c r="B93" i="9" s="1"/>
  <c r="H462" i="1"/>
  <c r="G460" i="1"/>
  <c r="H454" i="1"/>
  <c r="G451" i="1"/>
  <c r="E92" i="9"/>
  <c r="B92" i="9" s="1"/>
  <c r="H447" i="1"/>
  <c r="H445" i="1"/>
  <c r="H444" i="1"/>
  <c r="E87" i="9"/>
  <c r="B87" i="9" s="1"/>
  <c r="H439" i="1"/>
  <c r="E85" i="9"/>
  <c r="B85" i="9" s="1"/>
  <c r="C436" i="1"/>
  <c r="G436" i="1" s="1"/>
  <c r="H435" i="1"/>
  <c r="C429" i="1"/>
  <c r="G429" i="1" s="1"/>
  <c r="E83" i="9"/>
  <c r="B83" i="9" s="1"/>
  <c r="H429" i="1"/>
  <c r="F232" i="9"/>
  <c r="G427" i="1"/>
  <c r="F230" i="9"/>
  <c r="B230" i="9" s="1"/>
  <c r="G424" i="1"/>
  <c r="H424" i="1"/>
  <c r="H421" i="1"/>
  <c r="F227" i="9"/>
  <c r="G418" i="1"/>
  <c r="H417" i="1"/>
  <c r="H405" i="1"/>
  <c r="F402" i="4"/>
  <c r="G397" i="1"/>
  <c r="H397" i="1"/>
  <c r="H394" i="1"/>
  <c r="D396" i="4"/>
  <c r="F391" i="4"/>
  <c r="G388" i="1"/>
  <c r="H385" i="1"/>
  <c r="G385" i="1"/>
  <c r="G384" i="1"/>
  <c r="H382" i="1"/>
  <c r="G382" i="1"/>
  <c r="H381" i="1"/>
  <c r="F383" i="4"/>
  <c r="F369" i="4"/>
  <c r="H363" i="1"/>
  <c r="F364" i="4"/>
  <c r="G361" i="1"/>
  <c r="H357" i="1"/>
  <c r="C351" i="1"/>
  <c r="H351" i="1" s="1"/>
  <c r="H355" i="1"/>
  <c r="H354" i="1"/>
  <c r="F352" i="4"/>
  <c r="H348" i="1"/>
  <c r="H340" i="1"/>
  <c r="H336" i="1"/>
  <c r="H334" i="1"/>
  <c r="G334" i="1"/>
  <c r="H333" i="1"/>
  <c r="H331" i="1"/>
  <c r="H328" i="1"/>
  <c r="H327" i="1"/>
  <c r="C326" i="1"/>
  <c r="G326" i="1" s="1"/>
  <c r="G325" i="1"/>
  <c r="H324" i="1"/>
  <c r="H318" i="1"/>
  <c r="G316" i="1"/>
  <c r="H313" i="1"/>
  <c r="H309" i="1"/>
  <c r="G307" i="1"/>
  <c r="E311" i="4"/>
  <c r="D306" i="1" s="1"/>
  <c r="H304" i="1"/>
  <c r="H301" i="1"/>
  <c r="E299" i="4"/>
  <c r="H300" i="1"/>
  <c r="H295" i="1"/>
  <c r="F418" i="4"/>
  <c r="G289" i="1"/>
  <c r="E644" i="4"/>
  <c r="D638" i="1" s="1"/>
  <c r="E273" i="9"/>
  <c r="B273" i="9" s="1"/>
  <c r="H411" i="1"/>
  <c r="G283" i="1"/>
  <c r="H279" i="1"/>
  <c r="E73" i="9"/>
  <c r="B73" i="9" s="1"/>
  <c r="F279" i="4"/>
  <c r="E71" i="9"/>
  <c r="B71" i="9" s="1"/>
  <c r="G271" i="1"/>
  <c r="F268" i="4"/>
  <c r="G264" i="1"/>
  <c r="H265" i="1"/>
  <c r="G265" i="1"/>
  <c r="H262" i="1"/>
  <c r="G262" i="1"/>
  <c r="H261" i="1"/>
  <c r="E70" i="9"/>
  <c r="B70" i="9" s="1"/>
  <c r="F226" i="9"/>
  <c r="B226" i="9" s="1"/>
  <c r="E69" i="9"/>
  <c r="B69" i="9" s="1"/>
  <c r="F259" i="4"/>
  <c r="G256" i="1"/>
  <c r="C255" i="1"/>
  <c r="H253" i="1"/>
  <c r="G253" i="1"/>
  <c r="E252" i="4"/>
  <c r="D248" i="1" s="1"/>
  <c r="G246" i="1"/>
  <c r="H246" i="1"/>
  <c r="H244" i="1"/>
  <c r="E65" i="9"/>
  <c r="B65" i="9" s="1"/>
  <c r="E64" i="9"/>
  <c r="B64" i="9" s="1"/>
  <c r="C236" i="1"/>
  <c r="H236" i="1" s="1"/>
  <c r="G238" i="1"/>
  <c r="H238" i="1"/>
  <c r="H235" i="1"/>
  <c r="H234" i="1"/>
  <c r="F236" i="4"/>
  <c r="G231" i="1"/>
  <c r="E61" i="9"/>
  <c r="B61" i="9" s="1"/>
  <c r="E59" i="9"/>
  <c r="B59" i="9" s="1"/>
  <c r="H222" i="1"/>
  <c r="H219" i="1"/>
  <c r="E58" i="9"/>
  <c r="B58" i="9" s="1"/>
  <c r="F219" i="4"/>
  <c r="E215" i="4"/>
  <c r="D211" i="1" s="1"/>
  <c r="H217" i="1"/>
  <c r="G216" i="1"/>
  <c r="E57" i="9"/>
  <c r="B57" i="9" s="1"/>
  <c r="F225" i="9"/>
  <c r="B225" i="9" s="1"/>
  <c r="G210" i="1"/>
  <c r="G208" i="1"/>
  <c r="F210" i="4"/>
  <c r="H207" i="1"/>
  <c r="E55" i="9"/>
  <c r="B55" i="9" s="1"/>
  <c r="F224" i="9"/>
  <c r="G202" i="1"/>
  <c r="F202" i="4"/>
  <c r="H201" i="1"/>
  <c r="E53" i="9"/>
  <c r="B53" i="9" s="1"/>
  <c r="E52" i="9"/>
  <c r="B52" i="9" s="1"/>
  <c r="H199" i="1"/>
  <c r="E51" i="9"/>
  <c r="B51" i="9" s="1"/>
  <c r="H195" i="1"/>
  <c r="E196" i="4"/>
  <c r="D192" i="1" s="1"/>
  <c r="H193" i="1"/>
  <c r="H189" i="1"/>
  <c r="G187" i="1"/>
  <c r="F223" i="9"/>
  <c r="F188" i="4"/>
  <c r="E46" i="9"/>
  <c r="B46" i="9" s="1"/>
  <c r="H183" i="1"/>
  <c r="E45" i="9"/>
  <c r="B45" i="9" s="1"/>
  <c r="F221" i="9"/>
  <c r="B221" i="9" s="1"/>
  <c r="F220" i="9"/>
  <c r="B220" i="9" s="1"/>
  <c r="E43" i="9"/>
  <c r="B43" i="9" s="1"/>
  <c r="F219" i="9"/>
  <c r="B219" i="9" s="1"/>
  <c r="G177" i="1"/>
  <c r="H177" i="1"/>
  <c r="G175" i="1"/>
  <c r="F177" i="4"/>
  <c r="C173" i="1"/>
  <c r="G173" i="1" s="1"/>
  <c r="G171" i="1"/>
  <c r="H171" i="1"/>
  <c r="G165" i="1"/>
  <c r="F169" i="4"/>
  <c r="H165" i="1"/>
  <c r="E41" i="9"/>
  <c r="B41" i="9" s="1"/>
  <c r="E152" i="4"/>
  <c r="D148" i="1" s="1"/>
  <c r="G157" i="1"/>
  <c r="F159" i="4"/>
  <c r="H156" i="1"/>
  <c r="G154" i="1"/>
  <c r="E40" i="9"/>
  <c r="B40" i="9" s="1"/>
  <c r="F218" i="9"/>
  <c r="B218" i="9" s="1"/>
  <c r="D149" i="1"/>
  <c r="H145" i="1"/>
  <c r="H141" i="1"/>
  <c r="H139" i="1"/>
  <c r="H138" i="1"/>
  <c r="G132" i="1"/>
  <c r="E39" i="9"/>
  <c r="B39" i="9" s="1"/>
  <c r="H118" i="1"/>
  <c r="F120" i="4"/>
  <c r="H117" i="1"/>
  <c r="H115" i="1"/>
  <c r="G114" i="1"/>
  <c r="G112" i="1"/>
  <c r="G111" i="1"/>
  <c r="F112" i="4"/>
  <c r="D106" i="4"/>
  <c r="C102" i="1" s="1"/>
  <c r="G109" i="1"/>
  <c r="H105" i="1"/>
  <c r="F107" i="4"/>
  <c r="C103" i="1"/>
  <c r="G103" i="1" s="1"/>
  <c r="H100" i="1"/>
  <c r="H94" i="1"/>
  <c r="H91" i="1"/>
  <c r="G90" i="1"/>
  <c r="E82" i="4"/>
  <c r="D78" i="1" s="1"/>
  <c r="H87" i="1"/>
  <c r="G88" i="1"/>
  <c r="F91" i="4"/>
  <c r="G87" i="1"/>
  <c r="D79" i="1"/>
  <c r="H81" i="1"/>
  <c r="G73" i="1"/>
  <c r="H75" i="1"/>
  <c r="H73" i="1"/>
  <c r="F74" i="4"/>
  <c r="C70" i="1"/>
  <c r="E35" i="9"/>
  <c r="B35" i="9" s="1"/>
  <c r="H70" i="1"/>
  <c r="E34" i="9"/>
  <c r="B34" i="9" s="1"/>
  <c r="H69" i="1"/>
  <c r="E31" i="9"/>
  <c r="B31" i="9" s="1"/>
  <c r="H63" i="1"/>
  <c r="H61" i="1"/>
  <c r="E29" i="9"/>
  <c r="B29" i="9" s="1"/>
  <c r="E28" i="9"/>
  <c r="B28" i="9" s="1"/>
  <c r="H58" i="1"/>
  <c r="H57" i="1"/>
  <c r="F59" i="4"/>
  <c r="G55" i="1"/>
  <c r="E26" i="9"/>
  <c r="B26" i="9" s="1"/>
  <c r="H55" i="1"/>
  <c r="H52" i="1"/>
  <c r="H49" i="1"/>
  <c r="C40" i="1"/>
  <c r="F45" i="4"/>
  <c r="G37" i="1"/>
  <c r="H33" i="1"/>
  <c r="F29" i="4"/>
  <c r="G25" i="1"/>
  <c r="G27" i="1"/>
  <c r="G19" i="1"/>
  <c r="F23" i="4"/>
  <c r="H15" i="1"/>
  <c r="E7" i="4"/>
  <c r="D3" i="1" s="1"/>
  <c r="D4" i="1"/>
  <c r="H9" i="1"/>
  <c r="G33" i="1"/>
  <c r="G232" i="1"/>
  <c r="G575" i="1"/>
  <c r="H575" i="1"/>
  <c r="G734" i="1"/>
  <c r="H734" i="1"/>
  <c r="H1051" i="1"/>
  <c r="G1051" i="1"/>
  <c r="H1502" i="1"/>
  <c r="G1502" i="1"/>
  <c r="H1526" i="1"/>
  <c r="G1526" i="1"/>
  <c r="H1566" i="1"/>
  <c r="G1566" i="1"/>
  <c r="F135" i="5"/>
  <c r="C1113" i="1"/>
  <c r="H1113" i="1" s="1"/>
  <c r="D134" i="5"/>
  <c r="F142" i="5"/>
  <c r="E237" i="5"/>
  <c r="D1215" i="1"/>
  <c r="D258" i="5"/>
  <c r="F258" i="5" s="1"/>
  <c r="F259" i="5"/>
  <c r="C1236" i="1"/>
  <c r="F99" i="6"/>
  <c r="D89" i="6"/>
  <c r="F89" i="6" s="1"/>
  <c r="C1393" i="1"/>
  <c r="G4" i="1"/>
  <c r="G10" i="1"/>
  <c r="G16" i="1"/>
  <c r="G22" i="1"/>
  <c r="G28" i="1"/>
  <c r="G34" i="1"/>
  <c r="G40" i="1"/>
  <c r="G48" i="1"/>
  <c r="G51" i="1"/>
  <c r="H54" i="1"/>
  <c r="G57" i="1"/>
  <c r="H60" i="1"/>
  <c r="G63" i="1"/>
  <c r="G66" i="1"/>
  <c r="G69" i="1"/>
  <c r="H72" i="1"/>
  <c r="G75" i="1"/>
  <c r="G79" i="1"/>
  <c r="G82" i="1"/>
  <c r="G93" i="1"/>
  <c r="H96" i="1"/>
  <c r="H99" i="1"/>
  <c r="G106" i="1"/>
  <c r="G117" i="1"/>
  <c r="G121" i="1"/>
  <c r="G136" i="1"/>
  <c r="G142" i="1"/>
  <c r="G151" i="1"/>
  <c r="G160" i="1"/>
  <c r="G166" i="1"/>
  <c r="G172" i="1"/>
  <c r="G178" i="1"/>
  <c r="G184" i="1"/>
  <c r="G190" i="1"/>
  <c r="G223" i="1"/>
  <c r="G226" i="1"/>
  <c r="H237" i="1"/>
  <c r="G244" i="1"/>
  <c r="G247" i="1"/>
  <c r="H249" i="1"/>
  <c r="G268" i="1"/>
  <c r="H271" i="1"/>
  <c r="H273" i="1"/>
  <c r="H274" i="1"/>
  <c r="H276" i="1"/>
  <c r="G292" i="1"/>
  <c r="G297" i="1"/>
  <c r="G304" i="1"/>
  <c r="H312" i="1"/>
  <c r="G315" i="1"/>
  <c r="G319" i="1"/>
  <c r="H330" i="1"/>
  <c r="G333" i="1"/>
  <c r="G337" i="1"/>
  <c r="H342" i="1"/>
  <c r="G354" i="1"/>
  <c r="H360" i="1"/>
  <c r="G364" i="1"/>
  <c r="G367" i="1"/>
  <c r="H375" i="1"/>
  <c r="H376" i="1"/>
  <c r="H378" i="1"/>
  <c r="H393" i="1"/>
  <c r="H396" i="1"/>
  <c r="G400" i="1"/>
  <c r="G412" i="1"/>
  <c r="H423" i="1"/>
  <c r="G426" i="1"/>
  <c r="G430" i="1"/>
  <c r="H441" i="1"/>
  <c r="G444" i="1"/>
  <c r="G448" i="1"/>
  <c r="G457" i="1"/>
  <c r="H471" i="1"/>
  <c r="G474" i="1"/>
  <c r="H488" i="1"/>
  <c r="G490" i="1"/>
  <c r="H500" i="1"/>
  <c r="G502" i="1"/>
  <c r="H512" i="1"/>
  <c r="G514" i="1"/>
  <c r="H524" i="1"/>
  <c r="G526" i="1"/>
  <c r="H536" i="1"/>
  <c r="G538" i="1"/>
  <c r="H548" i="1"/>
  <c r="G550" i="1"/>
  <c r="H560" i="1"/>
  <c r="G564" i="1"/>
  <c r="G566" i="1"/>
  <c r="H579" i="1"/>
  <c r="G600" i="1"/>
  <c r="H621" i="1"/>
  <c r="G621" i="1"/>
  <c r="H627" i="1"/>
  <c r="G627" i="1"/>
  <c r="G644" i="1"/>
  <c r="H644" i="1"/>
  <c r="H654" i="1"/>
  <c r="G654" i="1"/>
  <c r="G666" i="1"/>
  <c r="H666" i="1"/>
  <c r="H672" i="1"/>
  <c r="G672" i="1"/>
  <c r="H678" i="1"/>
  <c r="G678" i="1"/>
  <c r="H690" i="1"/>
  <c r="G690" i="1"/>
  <c r="H719" i="1"/>
  <c r="G725" i="1"/>
  <c r="H725" i="1"/>
  <c r="G780" i="1"/>
  <c r="H780" i="1"/>
  <c r="H784" i="1"/>
  <c r="G784" i="1"/>
  <c r="G785" i="1"/>
  <c r="G792" i="1"/>
  <c r="H792" i="1"/>
  <c r="H809" i="1"/>
  <c r="G827" i="1"/>
  <c r="H854" i="1"/>
  <c r="H904" i="1"/>
  <c r="G904" i="1"/>
  <c r="G905" i="1"/>
  <c r="G908" i="1"/>
  <c r="H923" i="1"/>
  <c r="G960" i="1"/>
  <c r="H960" i="1"/>
  <c r="H997" i="1"/>
  <c r="G997" i="1"/>
  <c r="G998" i="1"/>
  <c r="G1001" i="1"/>
  <c r="H1069" i="1"/>
  <c r="G1069" i="1"/>
  <c r="G1115" i="1"/>
  <c r="H1115" i="1"/>
  <c r="C1120" i="1"/>
  <c r="H1120" i="1" s="1"/>
  <c r="G1122" i="1"/>
  <c r="H1122" i="1"/>
  <c r="G1321" i="1"/>
  <c r="H1321" i="1"/>
  <c r="H1416" i="1"/>
  <c r="G13" i="1"/>
  <c r="H7" i="1"/>
  <c r="H25" i="1"/>
  <c r="H112" i="1"/>
  <c r="H127" i="1"/>
  <c r="H130" i="1"/>
  <c r="H154" i="1"/>
  <c r="G195" i="1"/>
  <c r="H196" i="1"/>
  <c r="G201" i="1"/>
  <c r="H202" i="1"/>
  <c r="H208" i="1"/>
  <c r="H214" i="1"/>
  <c r="H232" i="1"/>
  <c r="H325" i="1"/>
  <c r="H370" i="1"/>
  <c r="H388" i="1"/>
  <c r="H451" i="1"/>
  <c r="H460" i="1"/>
  <c r="G698" i="1"/>
  <c r="H698" i="1"/>
  <c r="H760" i="1"/>
  <c r="G760" i="1"/>
  <c r="G798" i="1"/>
  <c r="H798" i="1"/>
  <c r="H802" i="1"/>
  <c r="G802" i="1"/>
  <c r="G804" i="1"/>
  <c r="H804" i="1"/>
  <c r="G864" i="1"/>
  <c r="H864" i="1"/>
  <c r="H886" i="1"/>
  <c r="G886" i="1"/>
  <c r="H902" i="1"/>
  <c r="H934" i="1"/>
  <c r="G934" i="1"/>
  <c r="G966" i="1"/>
  <c r="H966" i="1"/>
  <c r="H991" i="1"/>
  <c r="G991" i="1"/>
  <c r="G992" i="1"/>
  <c r="G995" i="1"/>
  <c r="H1015" i="1"/>
  <c r="G1015" i="1"/>
  <c r="G1016" i="1"/>
  <c r="G1029" i="1"/>
  <c r="H1029" i="1"/>
  <c r="H1033" i="1"/>
  <c r="G1033" i="1"/>
  <c r="H1042" i="1"/>
  <c r="G1042" i="1"/>
  <c r="H1062" i="1"/>
  <c r="G1092" i="1"/>
  <c r="H1092" i="1"/>
  <c r="G1107" i="1"/>
  <c r="H1107" i="1"/>
  <c r="D1216" i="1"/>
  <c r="H1216" i="1" s="1"/>
  <c r="H1303" i="1"/>
  <c r="G1303" i="1"/>
  <c r="H645" i="1"/>
  <c r="G645" i="1"/>
  <c r="H651" i="1"/>
  <c r="G651" i="1"/>
  <c r="H732" i="1"/>
  <c r="G732" i="1"/>
  <c r="G750" i="1"/>
  <c r="H750" i="1"/>
  <c r="G752" i="1"/>
  <c r="H752" i="1"/>
  <c r="G768" i="1"/>
  <c r="H768" i="1"/>
  <c r="H838" i="1"/>
  <c r="G838" i="1"/>
  <c r="H856" i="1"/>
  <c r="G856" i="1"/>
  <c r="H910" i="1"/>
  <c r="G910" i="1"/>
  <c r="H1003" i="1"/>
  <c r="G1003" i="1"/>
  <c r="G1023" i="1"/>
  <c r="H1023" i="1"/>
  <c r="G1026" i="1"/>
  <c r="H1026" i="1"/>
  <c r="G1059" i="1"/>
  <c r="H1059" i="1"/>
  <c r="G1074" i="1"/>
  <c r="H1074" i="1"/>
  <c r="H1135" i="1"/>
  <c r="G1135" i="1"/>
  <c r="G1463" i="1"/>
  <c r="H1463" i="1"/>
  <c r="G1492" i="1"/>
  <c r="H1492" i="1"/>
  <c r="H1535" i="1"/>
  <c r="G1535" i="1"/>
  <c r="H1570" i="1"/>
  <c r="G1570" i="1"/>
  <c r="H1580" i="1"/>
  <c r="G1580" i="1"/>
  <c r="H13" i="1"/>
  <c r="H19" i="1"/>
  <c r="H31" i="1"/>
  <c r="H37" i="1"/>
  <c r="H43" i="1"/>
  <c r="H85" i="1"/>
  <c r="H88" i="1"/>
  <c r="C108" i="1"/>
  <c r="H108" i="1" s="1"/>
  <c r="H109" i="1"/>
  <c r="H157" i="1"/>
  <c r="H163" i="1"/>
  <c r="H169" i="1"/>
  <c r="H175" i="1"/>
  <c r="H181" i="1"/>
  <c r="H187" i="1"/>
  <c r="G207" i="1"/>
  <c r="G213" i="1"/>
  <c r="G219" i="1"/>
  <c r="H229" i="1"/>
  <c r="H307" i="1"/>
  <c r="H322" i="1"/>
  <c r="H406" i="1"/>
  <c r="H418" i="1"/>
  <c r="H433" i="1"/>
  <c r="H481" i="1"/>
  <c r="H493" i="1"/>
  <c r="H505" i="1"/>
  <c r="H517" i="1"/>
  <c r="H529" i="1"/>
  <c r="H541" i="1"/>
  <c r="H553" i="1"/>
  <c r="G567" i="1"/>
  <c r="G570" i="1"/>
  <c r="G573" i="1"/>
  <c r="G582" i="1"/>
  <c r="H585" i="1"/>
  <c r="G591" i="1"/>
  <c r="H594" i="1"/>
  <c r="G603" i="1"/>
  <c r="H609" i="1"/>
  <c r="G609" i="1"/>
  <c r="G620" i="1"/>
  <c r="H620" i="1"/>
  <c r="H648" i="1"/>
  <c r="G648" i="1"/>
  <c r="G705" i="1"/>
  <c r="H705" i="1"/>
  <c r="H711" i="1"/>
  <c r="H729" i="1"/>
  <c r="G729" i="1"/>
  <c r="G735" i="1"/>
  <c r="H735" i="1"/>
  <c r="H743" i="1"/>
  <c r="G743" i="1"/>
  <c r="H4" i="1"/>
  <c r="H6" i="1"/>
  <c r="H10" i="1"/>
  <c r="H12" i="1"/>
  <c r="H16" i="1"/>
  <c r="H18" i="1"/>
  <c r="H22" i="1"/>
  <c r="H24" i="1"/>
  <c r="H28" i="1"/>
  <c r="H30" i="1"/>
  <c r="H34" i="1"/>
  <c r="H36" i="1"/>
  <c r="H40" i="1"/>
  <c r="H42" i="1"/>
  <c r="G52" i="1"/>
  <c r="G58" i="1"/>
  <c r="G64" i="1"/>
  <c r="G70" i="1"/>
  <c r="G76" i="1"/>
  <c r="H79" i="1"/>
  <c r="G81" i="1"/>
  <c r="H82" i="1"/>
  <c r="H84" i="1"/>
  <c r="G91" i="1"/>
  <c r="G94" i="1"/>
  <c r="G105" i="1"/>
  <c r="H106" i="1"/>
  <c r="G115" i="1"/>
  <c r="G118" i="1"/>
  <c r="H121" i="1"/>
  <c r="G123" i="1"/>
  <c r="H126" i="1"/>
  <c r="G133" i="1"/>
  <c r="H136" i="1"/>
  <c r="H142" i="1"/>
  <c r="G150" i="1"/>
  <c r="H151" i="1"/>
  <c r="G153" i="1"/>
  <c r="H160" i="1"/>
  <c r="H162" i="1"/>
  <c r="H166" i="1"/>
  <c r="H168" i="1"/>
  <c r="H172" i="1"/>
  <c r="H174" i="1"/>
  <c r="H178" i="1"/>
  <c r="H180" i="1"/>
  <c r="H184" i="1"/>
  <c r="H186" i="1"/>
  <c r="H190" i="1"/>
  <c r="G193" i="1"/>
  <c r="G199" i="1"/>
  <c r="G205" i="1"/>
  <c r="G217" i="1"/>
  <c r="H223" i="1"/>
  <c r="G225" i="1"/>
  <c r="H226" i="1"/>
  <c r="H228" i="1"/>
  <c r="G235" i="1"/>
  <c r="H243" i="1"/>
  <c r="G250" i="1"/>
  <c r="D255" i="1"/>
  <c r="H258" i="1"/>
  <c r="H264" i="1"/>
  <c r="H267" i="1"/>
  <c r="G277" i="1"/>
  <c r="H282" i="1"/>
  <c r="H288" i="1"/>
  <c r="H291" i="1"/>
  <c r="G295" i="1"/>
  <c r="G298" i="1"/>
  <c r="H303" i="1"/>
  <c r="G310" i="1"/>
  <c r="H319" i="1"/>
  <c r="H321" i="1"/>
  <c r="G328" i="1"/>
  <c r="H337" i="1"/>
  <c r="G340" i="1"/>
  <c r="G343" i="1"/>
  <c r="G349" i="1"/>
  <c r="G352" i="1"/>
  <c r="H364" i="1"/>
  <c r="H366" i="1"/>
  <c r="H367" i="1"/>
  <c r="H369" i="1"/>
  <c r="G379" i="1"/>
  <c r="H384" i="1"/>
  <c r="H387" i="1"/>
  <c r="G394" i="1"/>
  <c r="H400" i="1"/>
  <c r="H412" i="1"/>
  <c r="G421" i="1"/>
  <c r="H430" i="1"/>
  <c r="H432" i="1"/>
  <c r="G439" i="1"/>
  <c r="H448" i="1"/>
  <c r="H450" i="1"/>
  <c r="H459" i="1"/>
  <c r="G469" i="1"/>
  <c r="H482" i="1"/>
  <c r="G484" i="1"/>
  <c r="H490" i="1"/>
  <c r="H494" i="1"/>
  <c r="G496" i="1"/>
  <c r="H502" i="1"/>
  <c r="H506" i="1"/>
  <c r="G508" i="1"/>
  <c r="H514" i="1"/>
  <c r="H518" i="1"/>
  <c r="G520" i="1"/>
  <c r="H526" i="1"/>
  <c r="H530" i="1"/>
  <c r="G532" i="1"/>
  <c r="H538" i="1"/>
  <c r="H542" i="1"/>
  <c r="H550" i="1"/>
  <c r="H554" i="1"/>
  <c r="G556" i="1"/>
  <c r="H566" i="1"/>
  <c r="G579" i="1"/>
  <c r="G597" i="1"/>
  <c r="H597" i="1"/>
  <c r="H600" i="1"/>
  <c r="H624" i="1"/>
  <c r="G624" i="1"/>
  <c r="G669" i="1"/>
  <c r="H669" i="1"/>
  <c r="H675" i="1"/>
  <c r="G675" i="1"/>
  <c r="H693" i="1"/>
  <c r="G693" i="1"/>
  <c r="H708" i="1"/>
  <c r="H758" i="1"/>
  <c r="H814" i="1"/>
  <c r="G814" i="1"/>
  <c r="G815" i="1"/>
  <c r="G822" i="1"/>
  <c r="H822" i="1"/>
  <c r="H826" i="1"/>
  <c r="G826" i="1"/>
  <c r="H839" i="1"/>
  <c r="G839" i="1"/>
  <c r="G876" i="1"/>
  <c r="H876" i="1"/>
  <c r="H880" i="1"/>
  <c r="G880" i="1"/>
  <c r="G881" i="1"/>
  <c r="G884" i="1"/>
  <c r="H899" i="1"/>
  <c r="G926" i="1"/>
  <c r="H928" i="1"/>
  <c r="G928" i="1"/>
  <c r="G929" i="1"/>
  <c r="G932" i="1"/>
  <c r="H947" i="1"/>
  <c r="G972" i="1"/>
  <c r="H972" i="1"/>
  <c r="G987" i="1"/>
  <c r="H987" i="1"/>
  <c r="H1009" i="1"/>
  <c r="G1009" i="1"/>
  <c r="G1010" i="1"/>
  <c r="G1013" i="1"/>
  <c r="G1090" i="1"/>
  <c r="H1140" i="1"/>
  <c r="G1140" i="1"/>
  <c r="G1169" i="1"/>
  <c r="H1169" i="1"/>
  <c r="G1105" i="1"/>
  <c r="G1146" i="1"/>
  <c r="H1146" i="1"/>
  <c r="G1217" i="1"/>
  <c r="H1217" i="1"/>
  <c r="G1246" i="1"/>
  <c r="H1246" i="1"/>
  <c r="G1353" i="1"/>
  <c r="H1353" i="1"/>
  <c r="G1392" i="1"/>
  <c r="H1392" i="1"/>
  <c r="G653" i="1"/>
  <c r="H653" i="1"/>
  <c r="H782" i="1"/>
  <c r="H808" i="1"/>
  <c r="G808" i="1"/>
  <c r="H833" i="1"/>
  <c r="H836" i="1"/>
  <c r="G846" i="1"/>
  <c r="H846" i="1"/>
  <c r="H851" i="1"/>
  <c r="H893" i="1"/>
  <c r="H896" i="1"/>
  <c r="H898" i="1"/>
  <c r="G898" i="1"/>
  <c r="H917" i="1"/>
  <c r="H920" i="1"/>
  <c r="H922" i="1"/>
  <c r="G922" i="1"/>
  <c r="H941" i="1"/>
  <c r="H944" i="1"/>
  <c r="H946" i="1"/>
  <c r="G946" i="1"/>
  <c r="H1035" i="1"/>
  <c r="G1044" i="1"/>
  <c r="H1044" i="1"/>
  <c r="G1050" i="1"/>
  <c r="H1050" i="1"/>
  <c r="H1068" i="1"/>
  <c r="G1068" i="1"/>
  <c r="H1087" i="1"/>
  <c r="H1102" i="1"/>
  <c r="H1131" i="1"/>
  <c r="G1131" i="1"/>
  <c r="G1144" i="1"/>
  <c r="H1223" i="1"/>
  <c r="H1237" i="1"/>
  <c r="H1264" i="1"/>
  <c r="G1264" i="1"/>
  <c r="H1306" i="1"/>
  <c r="G1306" i="1"/>
  <c r="H588" i="1"/>
  <c r="H614" i="1"/>
  <c r="H657" i="1"/>
  <c r="H683" i="1"/>
  <c r="G689" i="1"/>
  <c r="H689" i="1"/>
  <c r="H696" i="1"/>
  <c r="G699" i="1"/>
  <c r="H710" i="1"/>
  <c r="G716" i="1"/>
  <c r="H738" i="1"/>
  <c r="G756" i="1"/>
  <c r="H761" i="1"/>
  <c r="H764" i="1"/>
  <c r="G767" i="1"/>
  <c r="G774" i="1"/>
  <c r="H774" i="1"/>
  <c r="H779" i="1"/>
  <c r="H790" i="1"/>
  <c r="G803" i="1"/>
  <c r="H832" i="1"/>
  <c r="G832" i="1"/>
  <c r="G852" i="1"/>
  <c r="H857" i="1"/>
  <c r="G863" i="1"/>
  <c r="G870" i="1"/>
  <c r="H870" i="1"/>
  <c r="H875" i="1"/>
  <c r="H887" i="1"/>
  <c r="H890" i="1"/>
  <c r="H892" i="1"/>
  <c r="G892" i="1"/>
  <c r="H911" i="1"/>
  <c r="H914" i="1"/>
  <c r="H916" i="1"/>
  <c r="G916" i="1"/>
  <c r="H935" i="1"/>
  <c r="H938" i="1"/>
  <c r="H940" i="1"/>
  <c r="G940" i="1"/>
  <c r="G1032" i="1"/>
  <c r="H1032" i="1"/>
  <c r="H1060" i="1"/>
  <c r="G1070" i="1"/>
  <c r="G1075" i="1"/>
  <c r="H1075" i="1"/>
  <c r="H1084" i="1"/>
  <c r="G1093" i="1"/>
  <c r="H1093" i="1"/>
  <c r="G1099" i="1"/>
  <c r="H1099" i="1"/>
  <c r="H1128" i="1"/>
  <c r="H1129" i="1"/>
  <c r="G1151" i="1"/>
  <c r="H1166" i="1"/>
  <c r="G1177" i="1"/>
  <c r="G1189" i="1"/>
  <c r="H1189" i="1"/>
  <c r="H1197" i="1"/>
  <c r="H1220" i="1"/>
  <c r="G1231" i="1"/>
  <c r="G1234" i="1"/>
  <c r="G1240" i="1"/>
  <c r="H1255" i="1"/>
  <c r="G1255" i="1"/>
  <c r="G1273" i="1"/>
  <c r="G1291" i="1"/>
  <c r="G1333" i="1"/>
  <c r="H1333" i="1"/>
  <c r="G1363" i="1"/>
  <c r="H1363" i="1"/>
  <c r="H1477" i="1"/>
  <c r="G1477" i="1"/>
  <c r="I1479" i="1"/>
  <c r="G1364" i="1"/>
  <c r="H1364" i="1"/>
  <c r="H1493" i="1"/>
  <c r="G1493" i="1"/>
  <c r="H1509" i="1"/>
  <c r="G1509" i="1"/>
  <c r="H1382" i="1"/>
  <c r="J1452" i="1"/>
  <c r="G1452" i="1"/>
  <c r="H1462" i="1"/>
  <c r="I1462" i="1" s="1"/>
  <c r="H1528" i="1"/>
  <c r="G1528" i="1"/>
  <c r="H1538" i="1"/>
  <c r="G1538" i="1"/>
  <c r="H1551" i="1"/>
  <c r="G1551" i="1"/>
  <c r="H1564" i="1"/>
  <c r="G1564" i="1"/>
  <c r="H1568" i="1"/>
  <c r="G1568" i="1"/>
  <c r="H1575" i="1"/>
  <c r="G1575" i="1"/>
  <c r="F416" i="4"/>
  <c r="D643" i="4"/>
  <c r="H596" i="1"/>
  <c r="G602" i="1"/>
  <c r="H665" i="1"/>
  <c r="G671" i="1"/>
  <c r="H701" i="1"/>
  <c r="G707" i="1"/>
  <c r="G745" i="1"/>
  <c r="H749" i="1"/>
  <c r="H751" i="1"/>
  <c r="G762" i="1"/>
  <c r="H772" i="1"/>
  <c r="H773" i="1"/>
  <c r="H776" i="1"/>
  <c r="G786" i="1"/>
  <c r="H796" i="1"/>
  <c r="H797" i="1"/>
  <c r="H800" i="1"/>
  <c r="G810" i="1"/>
  <c r="H820" i="1"/>
  <c r="H821" i="1"/>
  <c r="G834" i="1"/>
  <c r="H844" i="1"/>
  <c r="H845" i="1"/>
  <c r="H848" i="1"/>
  <c r="G858" i="1"/>
  <c r="H868" i="1"/>
  <c r="H869" i="1"/>
  <c r="H872" i="1"/>
  <c r="G882" i="1"/>
  <c r="G888" i="1"/>
  <c r="G894" i="1"/>
  <c r="G900" i="1"/>
  <c r="G906" i="1"/>
  <c r="G912" i="1"/>
  <c r="G918" i="1"/>
  <c r="G924" i="1"/>
  <c r="G930" i="1"/>
  <c r="G936" i="1"/>
  <c r="G942" i="1"/>
  <c r="G948" i="1"/>
  <c r="G954" i="1"/>
  <c r="H954" i="1"/>
  <c r="G978" i="1"/>
  <c r="H978" i="1"/>
  <c r="H986" i="1"/>
  <c r="H1024" i="1"/>
  <c r="G1072" i="1"/>
  <c r="H1081" i="1"/>
  <c r="G1083" i="1"/>
  <c r="H1083" i="1"/>
  <c r="H1089" i="1"/>
  <c r="H1101" i="1"/>
  <c r="G1101" i="1"/>
  <c r="G1119" i="1"/>
  <c r="H1159" i="1"/>
  <c r="H1160" i="1"/>
  <c r="G1198" i="1"/>
  <c r="G1216" i="1"/>
  <c r="H1334" i="1"/>
  <c r="H1343" i="1"/>
  <c r="G1354" i="1"/>
  <c r="G1386" i="1"/>
  <c r="G1389" i="1"/>
  <c r="G1431" i="1"/>
  <c r="H1434" i="1"/>
  <c r="H1449" i="1"/>
  <c r="I1450" i="1"/>
  <c r="G1461" i="1"/>
  <c r="H1486" i="1"/>
  <c r="G1486" i="1"/>
  <c r="H1504" i="1"/>
  <c r="G1504" i="1"/>
  <c r="H1520" i="1"/>
  <c r="G1520" i="1"/>
  <c r="H1549" i="1"/>
  <c r="G1549" i="1"/>
  <c r="H1562" i="1"/>
  <c r="G1562" i="1"/>
  <c r="H950" i="1"/>
  <c r="H952" i="1"/>
  <c r="H953" i="1"/>
  <c r="H956" i="1"/>
  <c r="H958" i="1"/>
  <c r="H959" i="1"/>
  <c r="H962" i="1"/>
  <c r="H964" i="1"/>
  <c r="H965" i="1"/>
  <c r="H968" i="1"/>
  <c r="H970" i="1"/>
  <c r="H971" i="1"/>
  <c r="H974" i="1"/>
  <c r="H976" i="1"/>
  <c r="H977" i="1"/>
  <c r="H980" i="1"/>
  <c r="H982" i="1"/>
  <c r="H983" i="1"/>
  <c r="H988" i="1"/>
  <c r="H1017" i="1"/>
  <c r="G1019" i="1"/>
  <c r="H1022" i="1"/>
  <c r="H1025" i="1"/>
  <c r="H1049" i="1"/>
  <c r="H1053" i="1"/>
  <c r="G1055" i="1"/>
  <c r="H1058" i="1"/>
  <c r="H1061" i="1"/>
  <c r="C1066" i="1"/>
  <c r="H1066" i="1" s="1"/>
  <c r="H1071" i="1"/>
  <c r="C1097" i="1"/>
  <c r="H1097" i="1" s="1"/>
  <c r="G1103" i="1"/>
  <c r="H1114" i="1"/>
  <c r="H1125" i="1"/>
  <c r="H1136" i="1"/>
  <c r="G1138" i="1"/>
  <c r="H1148" i="1"/>
  <c r="G1150" i="1"/>
  <c r="G1157" i="1"/>
  <c r="H1158" i="1"/>
  <c r="H1161" i="1"/>
  <c r="H1163" i="1"/>
  <c r="H1171" i="1"/>
  <c r="G1187" i="1"/>
  <c r="G1196" i="1"/>
  <c r="H1202" i="1"/>
  <c r="H1207" i="1"/>
  <c r="H1226" i="1"/>
  <c r="G1254" i="1"/>
  <c r="H1256" i="1"/>
  <c r="H1258" i="1"/>
  <c r="G1262" i="1"/>
  <c r="H1267" i="1"/>
  <c r="G1271" i="1"/>
  <c r="H1275" i="1"/>
  <c r="H1277" i="1"/>
  <c r="G1279" i="1"/>
  <c r="G1289" i="1"/>
  <c r="H1294" i="1"/>
  <c r="G1298" i="1"/>
  <c r="G1301" i="1"/>
  <c r="H1309" i="1"/>
  <c r="G1313" i="1"/>
  <c r="G1319" i="1"/>
  <c r="G1326" i="1"/>
  <c r="H1328" i="1"/>
  <c r="G1331" i="1"/>
  <c r="H1338" i="1"/>
  <c r="H1340" i="1"/>
  <c r="G1342" i="1"/>
  <c r="G1344" i="1"/>
  <c r="H1346" i="1"/>
  <c r="G1352" i="1"/>
  <c r="G1361" i="1"/>
  <c r="G1374" i="1"/>
  <c r="H1377" i="1"/>
  <c r="H1391" i="1"/>
  <c r="G1400" i="1"/>
  <c r="J1446" i="1"/>
  <c r="G1446" i="1"/>
  <c r="I1446" i="1" s="1"/>
  <c r="H1452" i="1"/>
  <c r="G1457" i="1"/>
  <c r="I1457" i="1" s="1"/>
  <c r="J1472" i="1"/>
  <c r="G1474" i="1"/>
  <c r="J1478" i="1"/>
  <c r="H1478" i="1"/>
  <c r="I1478" i="1" s="1"/>
  <c r="G1479" i="1"/>
  <c r="H1544" i="1"/>
  <c r="G1544" i="1"/>
  <c r="H1548" i="1"/>
  <c r="G1548" i="1"/>
  <c r="F231" i="4"/>
  <c r="D224" i="4"/>
  <c r="D299" i="4"/>
  <c r="E459" i="4"/>
  <c r="D453" i="1" s="1"/>
  <c r="G1172" i="1"/>
  <c r="H1181" i="1"/>
  <c r="G1184" i="1"/>
  <c r="G1191" i="1"/>
  <c r="H1192" i="1"/>
  <c r="G1194" i="1"/>
  <c r="G1195" i="1"/>
  <c r="H1199" i="1"/>
  <c r="H1201" i="1"/>
  <c r="H1211" i="1"/>
  <c r="G1221" i="1"/>
  <c r="G1223" i="1"/>
  <c r="G1232" i="1"/>
  <c r="H1233" i="1"/>
  <c r="H1241" i="1"/>
  <c r="G1245" i="1"/>
  <c r="G1250" i="1"/>
  <c r="H1257" i="1"/>
  <c r="G1268" i="1"/>
  <c r="H1274" i="1"/>
  <c r="H1276" i="1"/>
  <c r="G1280" i="1"/>
  <c r="G1295" i="1"/>
  <c r="G1310" i="1"/>
  <c r="H1330" i="1"/>
  <c r="G1335" i="1"/>
  <c r="H1337" i="1"/>
  <c r="H1347" i="1"/>
  <c r="H1349" i="1"/>
  <c r="G1351" i="1"/>
  <c r="H1369" i="1"/>
  <c r="G1373" i="1"/>
  <c r="H1373" i="1"/>
  <c r="H1386" i="1"/>
  <c r="H1406" i="1"/>
  <c r="G1413" i="1"/>
  <c r="H1418" i="1"/>
  <c r="H1424" i="1"/>
  <c r="G1430" i="1"/>
  <c r="J1439" i="1"/>
  <c r="G1439" i="1"/>
  <c r="I1439" i="1" s="1"/>
  <c r="G1455" i="1"/>
  <c r="J1467" i="1"/>
  <c r="I1468" i="1"/>
  <c r="H1542" i="1"/>
  <c r="G1542" i="1"/>
  <c r="H1546" i="1"/>
  <c r="G1546" i="1"/>
  <c r="H1557" i="1"/>
  <c r="G1557" i="1"/>
  <c r="F216" i="4"/>
  <c r="D215" i="4"/>
  <c r="F312" i="4"/>
  <c r="D311" i="4"/>
  <c r="F519" i="4"/>
  <c r="D515" i="4"/>
  <c r="D124" i="4"/>
  <c r="D133" i="4"/>
  <c r="D351" i="4"/>
  <c r="C346" i="1" s="1"/>
  <c r="G143" i="9"/>
  <c r="E143" i="9" s="1"/>
  <c r="B143" i="9" s="1"/>
  <c r="F603" i="4"/>
  <c r="F239" i="5"/>
  <c r="D238" i="5"/>
  <c r="C1215" i="1" s="1"/>
  <c r="D6" i="8"/>
  <c r="C1481" i="1" s="1"/>
  <c r="B22" i="9"/>
  <c r="B99" i="9"/>
  <c r="B159" i="9"/>
  <c r="G187" i="9"/>
  <c r="E187" i="9" s="1"/>
  <c r="B187" i="9" s="1"/>
  <c r="E50" i="4"/>
  <c r="D46" i="1" s="1"/>
  <c r="E106" i="4"/>
  <c r="D102" i="1" s="1"/>
  <c r="F125" i="4"/>
  <c r="E351" i="4"/>
  <c r="F485" i="4"/>
  <c r="E484" i="4"/>
  <c r="D478" i="1" s="1"/>
  <c r="E580" i="4"/>
  <c r="D574" i="1" s="1"/>
  <c r="D78" i="5"/>
  <c r="E206" i="5"/>
  <c r="B82" i="9"/>
  <c r="B224" i="9"/>
  <c r="H1368" i="1"/>
  <c r="H1370" i="1"/>
  <c r="G1372" i="1"/>
  <c r="H1394" i="1"/>
  <c r="G1415" i="1"/>
  <c r="H1448" i="1"/>
  <c r="J1450" i="1"/>
  <c r="J1463" i="1"/>
  <c r="J1465" i="1"/>
  <c r="G1470" i="1"/>
  <c r="J1471" i="1"/>
  <c r="H1476" i="1"/>
  <c r="E263" i="4"/>
  <c r="D259" i="1" s="1"/>
  <c r="E421" i="4"/>
  <c r="D415" i="1" s="1"/>
  <c r="E529" i="4"/>
  <c r="D523" i="1" s="1"/>
  <c r="E593" i="4"/>
  <c r="D587" i="1" s="1"/>
  <c r="E625" i="4"/>
  <c r="D619" i="1" s="1"/>
  <c r="E292" i="9"/>
  <c r="B292" i="9" s="1"/>
  <c r="B158" i="9"/>
  <c r="E363" i="4"/>
  <c r="D358" i="1" s="1"/>
  <c r="E643" i="4"/>
  <c r="D637" i="1" s="1"/>
  <c r="E118" i="5"/>
  <c r="D1096" i="1" s="1"/>
  <c r="D24" i="8"/>
  <c r="C1499" i="1" s="1"/>
  <c r="G1499" i="1" s="1"/>
  <c r="E25" i="9"/>
  <c r="B25" i="9" s="1"/>
  <c r="E49" i="9"/>
  <c r="B49" i="9" s="1"/>
  <c r="E56" i="9"/>
  <c r="B56" i="9" s="1"/>
  <c r="E77" i="9"/>
  <c r="B77" i="9" s="1"/>
  <c r="E91" i="9"/>
  <c r="B91" i="9" s="1"/>
  <c r="E109" i="9"/>
  <c r="B109" i="9" s="1"/>
  <c r="E128" i="9"/>
  <c r="B128" i="9" s="1"/>
  <c r="B141" i="9"/>
  <c r="E142" i="9"/>
  <c r="B142" i="9" s="1"/>
  <c r="E144" i="9"/>
  <c r="B144" i="9" s="1"/>
  <c r="E150" i="9"/>
  <c r="B150" i="9" s="1"/>
  <c r="E151" i="9"/>
  <c r="B151" i="9" s="1"/>
  <c r="E154" i="9"/>
  <c r="B154" i="9" s="1"/>
  <c r="F215" i="9"/>
  <c r="B215" i="9" s="1"/>
  <c r="F222" i="9"/>
  <c r="B222" i="9" s="1"/>
  <c r="F240" i="9"/>
  <c r="B240" i="9" s="1"/>
  <c r="F241" i="9"/>
  <c r="B241" i="9" s="1"/>
  <c r="F258" i="9"/>
  <c r="B258" i="9" s="1"/>
  <c r="F259" i="9"/>
  <c r="B259" i="9" s="1"/>
  <c r="E286" i="9"/>
  <c r="B286" i="9" s="1"/>
  <c r="E291" i="9"/>
  <c r="B291" i="9" s="1"/>
  <c r="E296" i="9"/>
  <c r="B296" i="9" s="1"/>
  <c r="E301" i="9"/>
  <c r="B301" i="9" s="1"/>
  <c r="E306" i="9"/>
  <c r="B306" i="9" s="1"/>
  <c r="E27" i="9"/>
  <c r="B27" i="9" s="1"/>
  <c r="E37" i="9"/>
  <c r="B37" i="9" s="1"/>
  <c r="E47" i="9"/>
  <c r="B47" i="9" s="1"/>
  <c r="E62" i="9"/>
  <c r="B62" i="9" s="1"/>
  <c r="E67" i="9"/>
  <c r="B67" i="9" s="1"/>
  <c r="E79" i="9"/>
  <c r="B79" i="9" s="1"/>
  <c r="E89" i="9"/>
  <c r="B89" i="9" s="1"/>
  <c r="E97" i="9"/>
  <c r="B97" i="9" s="1"/>
  <c r="E121" i="9"/>
  <c r="B121" i="9" s="1"/>
  <c r="E122" i="9"/>
  <c r="B122" i="9" s="1"/>
  <c r="E129" i="9"/>
  <c r="B129" i="9" s="1"/>
  <c r="E132" i="9"/>
  <c r="B132" i="9" s="1"/>
  <c r="E140" i="9"/>
  <c r="B140" i="9" s="1"/>
  <c r="E160" i="9"/>
  <c r="B160" i="9" s="1"/>
  <c r="F214" i="9"/>
  <c r="F217" i="9"/>
  <c r="B217" i="9" s="1"/>
  <c r="B223" i="9"/>
  <c r="F228" i="9"/>
  <c r="B228" i="9" s="1"/>
  <c r="F229" i="9"/>
  <c r="B229" i="9" s="1"/>
  <c r="F246" i="9"/>
  <c r="B246" i="9" s="1"/>
  <c r="F247" i="9"/>
  <c r="B247" i="9" s="1"/>
  <c r="F264" i="9"/>
  <c r="B264" i="9" s="1"/>
  <c r="F265" i="9"/>
  <c r="B265" i="9" s="1"/>
  <c r="E282" i="9"/>
  <c r="B282" i="9" s="1"/>
  <c r="E288" i="9"/>
  <c r="B288" i="9" s="1"/>
  <c r="E294" i="9"/>
  <c r="B294" i="9" s="1"/>
  <c r="E299" i="9"/>
  <c r="B299" i="9" s="1"/>
  <c r="E303" i="9"/>
  <c r="B303" i="9" s="1"/>
  <c r="E33" i="9"/>
  <c r="B33" i="9" s="1"/>
  <c r="E295" i="9"/>
  <c r="B295" i="9" s="1"/>
  <c r="E293"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30" i="1"/>
  <c r="H335" i="1"/>
  <c r="G335" i="1"/>
  <c r="H347" i="1"/>
  <c r="G347" i="1"/>
  <c r="G351" i="1"/>
  <c r="H356" i="1"/>
  <c r="G356" i="1"/>
  <c r="H455" i="1"/>
  <c r="G455" i="1"/>
  <c r="G459" i="1"/>
  <c r="H464" i="1"/>
  <c r="G464" i="1"/>
  <c r="H467" i="1"/>
  <c r="G467" i="1"/>
  <c r="G471" i="1"/>
  <c r="H476" i="1"/>
  <c r="G476" i="1"/>
  <c r="H483" i="1"/>
  <c r="G483"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G236" i="1"/>
  <c r="H371" i="1"/>
  <c r="G371" i="1"/>
  <c r="H380" i="1"/>
  <c r="G380" i="1"/>
  <c r="H422" i="1"/>
  <c r="G422" i="1"/>
  <c r="H431" i="1"/>
  <c r="G431" i="1"/>
  <c r="H492" i="1"/>
  <c r="G492" i="1"/>
  <c r="H510" i="1"/>
  <c r="G510" i="1"/>
  <c r="H534" i="1"/>
  <c r="G534" i="1"/>
  <c r="H552" i="1"/>
  <c r="G552" i="1"/>
  <c r="H563" i="1"/>
  <c r="G563" i="1"/>
  <c r="H56" i="1"/>
  <c r="G56" i="1"/>
  <c r="H68" i="1"/>
  <c r="G68" i="1"/>
  <c r="G228" i="1"/>
  <c r="H272" i="1"/>
  <c r="G272" i="1"/>
  <c r="H281" i="1"/>
  <c r="G281" i="1"/>
  <c r="H296" i="1"/>
  <c r="G296" i="1"/>
  <c r="H305" i="1"/>
  <c r="G305" i="1"/>
  <c r="G318" i="1"/>
  <c r="G336" i="1"/>
  <c r="G456" i="1"/>
  <c r="H495" i="1"/>
  <c r="G495" i="1"/>
  <c r="G537" i="1"/>
  <c r="H590" i="1"/>
  <c r="G590" i="1"/>
  <c r="H860" i="1"/>
  <c r="G860" i="1"/>
  <c r="H1533" i="1"/>
  <c r="G1533" i="1"/>
  <c r="H14" i="1"/>
  <c r="G14" i="1"/>
  <c r="H26" i="1"/>
  <c r="G26" i="1"/>
  <c r="H32" i="1"/>
  <c r="G32" i="1"/>
  <c r="H114" i="1"/>
  <c r="H153" i="1"/>
  <c r="H170" i="1"/>
  <c r="G170" i="1"/>
  <c r="H182" i="1"/>
  <c r="G182" i="1"/>
  <c r="G360" i="1"/>
  <c r="H374" i="1"/>
  <c r="G374" i="1"/>
  <c r="H413" i="1"/>
  <c r="G413" i="1"/>
  <c r="G438"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G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G482" i="1"/>
  <c r="G485" i="1"/>
  <c r="G488" i="1"/>
  <c r="G491" i="1"/>
  <c r="G494" i="1"/>
  <c r="G497" i="1"/>
  <c r="G500" i="1"/>
  <c r="G503" i="1"/>
  <c r="G506" i="1"/>
  <c r="G512" i="1"/>
  <c r="G515" i="1"/>
  <c r="G518" i="1"/>
  <c r="G521" i="1"/>
  <c r="G524" i="1"/>
  <c r="G527" i="1"/>
  <c r="G530" i="1"/>
  <c r="G533" i="1"/>
  <c r="G536" i="1"/>
  <c r="G539" i="1"/>
  <c r="G542" i="1"/>
  <c r="G545" i="1"/>
  <c r="G548" i="1"/>
  <c r="G551" i="1"/>
  <c r="G554"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H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G1448" i="1"/>
  <c r="H1573" i="1"/>
  <c r="G1573" i="1"/>
  <c r="G1028" i="1"/>
  <c r="H1036" i="1"/>
  <c r="G1036" i="1"/>
  <c r="G1079" i="1"/>
  <c r="H1079" i="1"/>
  <c r="G1120"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405" i="1"/>
  <c r="G1405" i="1"/>
  <c r="H1438" i="1"/>
  <c r="G1438" i="1"/>
  <c r="J1440" i="1"/>
  <c r="H1440" i="1"/>
  <c r="G1440" i="1"/>
  <c r="H1459" i="1"/>
  <c r="J1459" i="1"/>
  <c r="G1459" i="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F238" i="5"/>
  <c r="F242" i="5"/>
  <c r="C1219" i="1"/>
  <c r="E258" i="5"/>
  <c r="D1235" i="1" s="1"/>
  <c r="D1236" i="1"/>
  <c r="G1236" i="1" s="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4" i="1"/>
  <c r="G1158" i="1"/>
  <c r="G1181" i="1"/>
  <c r="G1193" i="1"/>
  <c r="G1203" i="1"/>
  <c r="G120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J1455" i="1"/>
  <c r="H1495" i="1"/>
  <c r="G1495" i="1"/>
  <c r="H1527" i="1"/>
  <c r="G1527" i="1"/>
  <c r="H1553" i="1"/>
  <c r="G1553" i="1"/>
  <c r="D163" i="4"/>
  <c r="F164" i="4"/>
  <c r="F590" i="4"/>
  <c r="D580" i="4"/>
  <c r="F612" i="4"/>
  <c r="D593" i="4"/>
  <c r="H307" i="9"/>
  <c r="E32" i="9"/>
  <c r="B32" i="9" s="1"/>
  <c r="E68" i="9"/>
  <c r="B68" i="9" s="1"/>
  <c r="E104" i="9"/>
  <c r="B104" i="9" s="1"/>
  <c r="B107" i="9"/>
  <c r="H1384" i="1"/>
  <c r="G1384" i="1"/>
  <c r="H1390" i="1"/>
  <c r="G1390" i="1"/>
  <c r="H1414" i="1"/>
  <c r="G1414" i="1"/>
  <c r="J1444" i="1"/>
  <c r="H1444" i="1"/>
  <c r="H1483" i="1"/>
  <c r="G1483" i="1"/>
  <c r="H1577" i="1"/>
  <c r="G1577" i="1"/>
  <c r="F17" i="4"/>
  <c r="G178" i="9"/>
  <c r="E178" i="9" s="1"/>
  <c r="B178" i="9" s="1"/>
  <c r="D7" i="4"/>
  <c r="D82" i="4"/>
  <c r="F83" i="4"/>
  <c r="D139" i="4"/>
  <c r="F140" i="4"/>
  <c r="D567" i="4"/>
  <c r="F568" i="4"/>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H1396" i="1"/>
  <c r="G1396" i="1"/>
  <c r="H1403" i="1"/>
  <c r="H1432" i="1"/>
  <c r="G1432" i="1"/>
  <c r="J1448" i="1"/>
  <c r="H1456" i="1"/>
  <c r="J1456" i="1"/>
  <c r="J1457" i="1"/>
  <c r="G1467" i="1"/>
  <c r="I1467" i="1" s="1"/>
  <c r="G1476" i="1"/>
  <c r="I1476" i="1" s="1"/>
  <c r="G1491" i="1"/>
  <c r="H1531" i="1"/>
  <c r="G1531" i="1"/>
  <c r="G1567" i="1"/>
  <c r="E567" i="4"/>
  <c r="D561" i="1" s="1"/>
  <c r="D625" i="4"/>
  <c r="F626" i="4"/>
  <c r="G190" i="9"/>
  <c r="E190" i="9" s="1"/>
  <c r="B190" i="9" s="1"/>
  <c r="E5" i="6"/>
  <c r="D114" i="6"/>
  <c r="F115" i="6"/>
  <c r="H1381" i="1"/>
  <c r="G1381" i="1"/>
  <c r="H1420" i="1"/>
  <c r="G1420" i="1"/>
  <c r="H1429" i="1"/>
  <c r="G1429" i="1"/>
  <c r="J1451" i="1"/>
  <c r="J1464" i="1"/>
  <c r="H1472" i="1"/>
  <c r="H1475" i="1"/>
  <c r="J1479" i="1"/>
  <c r="D196" i="4"/>
  <c r="F197" i="4"/>
  <c r="D344" i="4"/>
  <c r="F345" i="4"/>
  <c r="F126" i="5"/>
  <c r="D118" i="5"/>
  <c r="D363" i="4"/>
  <c r="G307" i="9"/>
  <c r="F177" i="5"/>
  <c r="D190" i="5"/>
  <c r="F191" i="5"/>
  <c r="F207" i="5"/>
  <c r="D206" i="5"/>
  <c r="H1378" i="1"/>
  <c r="G1378" i="1"/>
  <c r="H1417" i="1"/>
  <c r="G1417" i="1"/>
  <c r="H1426" i="1"/>
  <c r="G1426" i="1"/>
  <c r="J1449" i="1"/>
  <c r="J1462" i="1"/>
  <c r="J1468" i="1"/>
  <c r="H1471" i="1"/>
  <c r="I1471" i="1" s="1"/>
  <c r="G1472" i="1"/>
  <c r="H1474" i="1"/>
  <c r="I1474" i="1" s="1"/>
  <c r="J1477" i="1"/>
  <c r="E124" i="4"/>
  <c r="D120" i="1" s="1"/>
  <c r="D152" i="4"/>
  <c r="F153" i="4"/>
  <c r="F106" i="5"/>
  <c r="D87" i="5"/>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466" i="1" s="1"/>
  <c r="D529" i="4"/>
  <c r="E146" i="5"/>
  <c r="D1124" i="1" s="1"/>
  <c r="F50" i="6"/>
  <c r="D35" i="6"/>
  <c r="E6" i="7"/>
  <c r="B275" i="9"/>
  <c r="E38" i="9"/>
  <c r="B38" i="9" s="1"/>
  <c r="E74" i="9"/>
  <c r="B74" i="9" s="1"/>
  <c r="E110" i="9"/>
  <c r="B110" i="9" s="1"/>
  <c r="G172" i="9"/>
  <c r="E172" i="9" s="1"/>
  <c r="B17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27" i="9"/>
  <c r="B253" i="9"/>
  <c r="B293" i="9"/>
  <c r="B214" i="9"/>
  <c r="B232" i="9"/>
  <c r="B250" i="9"/>
  <c r="F277" i="9"/>
  <c r="H31" i="3" l="1"/>
  <c r="C1469" i="1"/>
  <c r="I1456" i="1"/>
  <c r="G1388" i="1"/>
  <c r="I1448" i="1"/>
  <c r="G557" i="1"/>
  <c r="G383" i="1"/>
  <c r="I1463" i="1"/>
  <c r="H1168" i="1"/>
  <c r="D237" i="5"/>
  <c r="C1383" i="1"/>
  <c r="H1127" i="1"/>
  <c r="E176" i="5"/>
  <c r="I1449" i="1"/>
  <c r="G463" i="1"/>
  <c r="I1444" i="1"/>
  <c r="G501" i="1"/>
  <c r="H124" i="1"/>
  <c r="H67" i="1"/>
  <c r="C1235" i="1"/>
  <c r="H1235" i="1" s="1"/>
  <c r="G1412" i="1"/>
  <c r="H1041" i="1"/>
  <c r="I1458" i="1"/>
  <c r="I1472" i="1"/>
  <c r="I1455" i="1"/>
  <c r="I1459" i="1"/>
  <c r="I1452" i="1"/>
  <c r="G544" i="1"/>
  <c r="G373" i="1"/>
  <c r="D5" i="7"/>
  <c r="H29" i="3"/>
  <c r="C1436" i="1"/>
  <c r="G1454" i="1"/>
  <c r="H1454" i="1"/>
  <c r="G1376" i="1"/>
  <c r="C1222" i="1"/>
  <c r="G1222" i="1" s="1"/>
  <c r="F245" i="5"/>
  <c r="H1215" i="1"/>
  <c r="G1215" i="1"/>
  <c r="E307" i="9"/>
  <c r="B307" i="9" s="1"/>
  <c r="H1124" i="1"/>
  <c r="F146" i="5"/>
  <c r="G1066" i="1"/>
  <c r="D43" i="8"/>
  <c r="C1518" i="1" s="1"/>
  <c r="H1524" i="1"/>
  <c r="H1499" i="1"/>
  <c r="D42" i="8"/>
  <c r="C1517" i="1" s="1"/>
  <c r="E528" i="4"/>
  <c r="D522" i="1" s="1"/>
  <c r="F484" i="4"/>
  <c r="C478" i="1"/>
  <c r="H478" i="1" s="1"/>
  <c r="H436" i="1"/>
  <c r="F396" i="4"/>
  <c r="C391" i="1"/>
  <c r="F351" i="4"/>
  <c r="E298" i="4"/>
  <c r="D293" i="1" s="1"/>
  <c r="D294" i="1"/>
  <c r="D298" i="4"/>
  <c r="G108" i="1"/>
  <c r="H103" i="1"/>
  <c r="F106" i="4"/>
  <c r="G102" i="1"/>
  <c r="H102" i="1"/>
  <c r="H310" i="9"/>
  <c r="D1183" i="1"/>
  <c r="H255" i="1"/>
  <c r="G255" i="1"/>
  <c r="I23" i="3"/>
  <c r="D1214" i="1"/>
  <c r="F78" i="5"/>
  <c r="C1056" i="1"/>
  <c r="E350" i="4"/>
  <c r="D346" i="1"/>
  <c r="G346" i="1" s="1"/>
  <c r="F133" i="4"/>
  <c r="C129" i="1"/>
  <c r="F311" i="4"/>
  <c r="C306" i="1"/>
  <c r="I1477" i="1"/>
  <c r="F124" i="4"/>
  <c r="C120" i="1"/>
  <c r="H120" i="1" s="1"/>
  <c r="F299" i="4"/>
  <c r="C294" i="1"/>
  <c r="F134" i="5"/>
  <c r="C1112" i="1"/>
  <c r="E420" i="4"/>
  <c r="I1473" i="1"/>
  <c r="H1481" i="1"/>
  <c r="G1481" i="1"/>
  <c r="F515" i="4"/>
  <c r="C509" i="1"/>
  <c r="F215" i="4"/>
  <c r="C211" i="1"/>
  <c r="F224" i="4"/>
  <c r="C220" i="1"/>
  <c r="H220" i="1" s="1"/>
  <c r="F643" i="4"/>
  <c r="C637" i="1"/>
  <c r="B192" i="9"/>
  <c r="G310" i="9"/>
  <c r="F206" i="5"/>
  <c r="C1183" i="1"/>
  <c r="E68" i="5"/>
  <c r="F252" i="4"/>
  <c r="C248" i="1"/>
  <c r="F82" i="4"/>
  <c r="C78" i="1"/>
  <c r="E175" i="5"/>
  <c r="D1152" i="1" s="1"/>
  <c r="I22" i="3"/>
  <c r="D1153" i="1"/>
  <c r="G1124" i="1"/>
  <c r="F529" i="4"/>
  <c r="D528" i="4"/>
  <c r="C523" i="1"/>
  <c r="I25" i="3"/>
  <c r="D1329" i="1"/>
  <c r="F50" i="4"/>
  <c r="C46" i="1"/>
  <c r="I1443" i="1"/>
  <c r="I1451" i="1"/>
  <c r="G1219" i="1"/>
  <c r="H1219" i="1"/>
  <c r="D420" i="4"/>
  <c r="F421" i="4"/>
  <c r="C415" i="1"/>
  <c r="I31" i="3"/>
  <c r="D1469" i="1"/>
  <c r="F363" i="4"/>
  <c r="C358" i="1"/>
  <c r="D1408" i="1"/>
  <c r="I27" i="3"/>
  <c r="D141" i="6"/>
  <c r="F5" i="6"/>
  <c r="H24" i="3"/>
  <c r="C1299" i="1"/>
  <c r="D6" i="4"/>
  <c r="F7" i="4"/>
  <c r="C3" i="1"/>
  <c r="F163" i="4"/>
  <c r="C159" i="1"/>
  <c r="D1437" i="1"/>
  <c r="E5" i="7"/>
  <c r="E7" i="5"/>
  <c r="D990" i="1"/>
  <c r="G309" i="9"/>
  <c r="E309" i="9" s="1"/>
  <c r="B309" i="9" s="1"/>
  <c r="F190" i="5"/>
  <c r="C1167" i="1"/>
  <c r="F118" i="5"/>
  <c r="C1096" i="1"/>
  <c r="E151" i="4"/>
  <c r="F625" i="4"/>
  <c r="C619" i="1"/>
  <c r="G1355" i="1"/>
  <c r="H1355" i="1"/>
  <c r="G1235" i="1"/>
  <c r="F593" i="4"/>
  <c r="C587" i="1"/>
  <c r="D68" i="5"/>
  <c r="F69" i="5"/>
  <c r="C1047" i="1"/>
  <c r="I1442" i="1"/>
  <c r="F459" i="4"/>
  <c r="C453" i="1"/>
  <c r="F344" i="4"/>
  <c r="C339" i="1"/>
  <c r="E141" i="6"/>
  <c r="I24" i="3"/>
  <c r="D1299"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F644" i="4"/>
  <c r="C638" i="1"/>
  <c r="F472" i="4"/>
  <c r="C466" i="1"/>
  <c r="D176" i="5"/>
  <c r="F114" i="6"/>
  <c r="H27" i="3"/>
  <c r="C1408" i="1"/>
  <c r="F139" i="4"/>
  <c r="C135" i="1"/>
  <c r="E6" i="4"/>
  <c r="F580" i="4"/>
  <c r="C574" i="1"/>
  <c r="I1460" i="1"/>
  <c r="F237" i="5"/>
  <c r="H23" i="3"/>
  <c r="C1214" i="1"/>
  <c r="I1440" i="1"/>
  <c r="H1222" i="1" l="1"/>
  <c r="G294" i="1"/>
  <c r="I35" i="3"/>
  <c r="H19" i="9"/>
  <c r="E19" i="9" s="1"/>
  <c r="B19" i="9" s="1"/>
  <c r="G312" i="9"/>
  <c r="E312" i="9" s="1"/>
  <c r="B312" i="9" s="1"/>
  <c r="K1450" i="9"/>
  <c r="I34" i="3"/>
  <c r="G313" i="9"/>
  <c r="E313" i="9" s="1"/>
  <c r="B313" i="9" s="1"/>
  <c r="E635" i="4"/>
  <c r="D629" i="1" s="1"/>
  <c r="G478" i="1"/>
  <c r="E636" i="4"/>
  <c r="D630" i="1" s="1"/>
  <c r="G391" i="1"/>
  <c r="H391" i="1"/>
  <c r="F298" i="4"/>
  <c r="C293" i="1"/>
  <c r="H293" i="1" s="1"/>
  <c r="G220" i="1"/>
  <c r="G120" i="1"/>
  <c r="G306" i="1"/>
  <c r="H306" i="1"/>
  <c r="D414" i="1"/>
  <c r="H509" i="1"/>
  <c r="G509" i="1"/>
  <c r="G1112" i="1"/>
  <c r="H1112" i="1"/>
  <c r="D345" i="1"/>
  <c r="E407" i="4"/>
  <c r="D402" i="1" s="1"/>
  <c r="E408" i="4"/>
  <c r="D403" i="1" s="1"/>
  <c r="H346" i="1"/>
  <c r="E310" i="9"/>
  <c r="B310" i="9" s="1"/>
  <c r="H129" i="1"/>
  <c r="G129" i="1"/>
  <c r="H1056" i="1"/>
  <c r="G1056" i="1"/>
  <c r="H294" i="1"/>
  <c r="H637" i="1"/>
  <c r="G637" i="1"/>
  <c r="G211" i="1"/>
  <c r="H211" i="1"/>
  <c r="G638" i="1"/>
  <c r="H638" i="1"/>
  <c r="G990" i="1"/>
  <c r="H990" i="1"/>
  <c r="G1453" i="1"/>
  <c r="H1453" i="1"/>
  <c r="G1167" i="1"/>
  <c r="H1167" i="1"/>
  <c r="F176" i="5"/>
  <c r="D175" i="5"/>
  <c r="H22" i="3"/>
  <c r="C1153" i="1"/>
  <c r="D6" i="5"/>
  <c r="F7" i="5"/>
  <c r="H20" i="3"/>
  <c r="C985" i="1"/>
  <c r="D408" i="4"/>
  <c r="F350" i="4"/>
  <c r="C345" i="1"/>
  <c r="H619" i="1"/>
  <c r="G619" i="1"/>
  <c r="G1299" i="1"/>
  <c r="H1299" i="1"/>
  <c r="D289" i="4"/>
  <c r="D290" i="4" s="1"/>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F6" i="4"/>
  <c r="H16" i="3"/>
  <c r="C2"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l="1"/>
  <c r="G293" i="1"/>
  <c r="F408" i="4"/>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K3" i="9"/>
  <c r="H1153" i="1"/>
  <c r="G1153" i="1"/>
  <c r="H522" i="1"/>
  <c r="G522" i="1"/>
  <c r="B317" i="9"/>
  <c r="E316" i="9"/>
  <c r="I9" i="3" s="1"/>
  <c r="E639" i="4"/>
  <c r="D407" i="1"/>
  <c r="H2" i="1"/>
  <c r="G2" i="1"/>
  <c r="N3" i="9"/>
  <c r="I11" i="3"/>
  <c r="F289" i="4"/>
  <c r="D413" i="4"/>
  <c r="D414" i="4" s="1"/>
  <c r="D291" i="4"/>
  <c r="C285" i="1"/>
  <c r="H345" i="1"/>
  <c r="G345" i="1"/>
  <c r="G278" i="9"/>
  <c r="G284" i="9"/>
  <c r="E284" i="9" s="1"/>
  <c r="B284" i="9" s="1"/>
  <c r="F6" i="5"/>
  <c r="C984" i="1"/>
  <c r="F290" i="4" l="1"/>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15" i="9" l="1"/>
  <c r="E274" i="9"/>
  <c r="B274" i="9" s="1"/>
  <c r="E13" i="9"/>
  <c r="B13" i="9" s="1"/>
  <c r="E7" i="9"/>
  <c r="B7" i="9" s="1"/>
  <c r="F16" i="9"/>
  <c r="E10" i="9"/>
  <c r="B10" i="9" s="1"/>
  <c r="E6" i="9"/>
  <c r="B6" i="9" s="1"/>
  <c r="E16" i="9"/>
  <c r="E12" i="9"/>
  <c r="B12" i="9" s="1"/>
  <c r="E18" i="9"/>
  <c r="B18" i="9" s="1"/>
  <c r="E11" i="9"/>
  <c r="B11" i="9" s="1"/>
  <c r="E17" i="9"/>
  <c r="B17" i="9" s="1"/>
  <c r="E8" i="9"/>
  <c r="B8" i="9" s="1"/>
  <c r="F15" i="9"/>
  <c r="E5" i="9"/>
  <c r="E9" i="9"/>
  <c r="B9" i="9" s="1"/>
  <c r="F272" i="9"/>
  <c r="E20" i="9" l="1"/>
  <c r="I7" i="3" s="1"/>
  <c r="F14" i="9"/>
  <c r="B16" i="9"/>
  <c r="E14" i="9"/>
  <c r="B15" i="9"/>
  <c r="B272" i="9"/>
  <c r="F20"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<sst xmlns="http://schemas.openxmlformats.org/spreadsheetml/2006/main" count="4353" uniqueCount="3420">
  <si>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</si>
  <si>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</si>
  <si>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</si>
  <si>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</si>
  <si>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</si>
  <si>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</si>
  <si>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</si>
  <si>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</si>
  <si>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</si>
  <si>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</si>
  <si>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</si>
  <si>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</si>
  <si>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</si>
  <si>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</si>
  <si>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</si>
  <si>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</si>
  <si>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</si>
  <si>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</si>
  <si>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</si>
  <si>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</si>
  <si>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</si>
  <si>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</si>
  <si>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</si>
  <si>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</si>
  <si>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</si>
  <si>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</si>
  <si>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</si>
  <si>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</si>
  <si>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</si>
  <si>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</si>
  <si>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</si>
  <si>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</si>
  <si>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</si>
  <si>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</si>
  <si>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</si>
  <si>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</si>
  <si>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</si>
  <si>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</si>
  <si>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</si>
  <si>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</si>
  <si>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</si>
  <si>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</si>
  <si>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</si>
  <si>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</si>
  <si>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</si>
  <si>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</si>
  <si>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</si>
  <si>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</si>
  <si>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</si>
  <si>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</si>
  <si>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</si>
  <si>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</si>
  <si>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</si>
  <si>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</si>
  <si>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</si>
  <si>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</si>
  <si>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</si>
  <si>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</si>
  <si>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</si>
  <si>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</si>
  <si>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</si>
  <si>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</si>
  <si>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</si>
  <si>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</si>
  <si>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</si>
  <si>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</si>
  <si>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</si>
  <si>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</si>
  <si>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</si>
  <si>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</si>
  <si>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</si>
  <si>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</si>
  <si>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</si>
  <si>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</si>
  <si>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</si>
  <si>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</si>
  <si>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</si>
  <si>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</si>
  <si>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</si>
  <si>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</si>
  <si>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</si>
  <si>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</si>
  <si>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</si>
  <si>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</si>
  <si>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</si>
  <si>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</si>
  <si>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</si>
  <si>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</si>
  <si>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</si>
  <si>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</si>
  <si>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</si>
  <si>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</si>
  <si>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</si>
  <si>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</si>
  <si>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</si>
  <si>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</si>
  <si>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</si>
  <si>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</si>
  <si>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</si>
  <si>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</si>
  <si>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</si>
  <si>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</si>
  <si>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</si>
  <si>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</si>
  <si>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</si>
  <si>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</si>
  <si>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</si>
  <si>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</si>
  <si>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</si>
  <si>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</si>
  <si>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</si>
  <si>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</si>
  <si>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</si>
  <si>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</si>
  <si>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</si>
  <si>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</si>
  <si>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</si>
  <si>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</si>
  <si>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</si>
  <si>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</si>
  <si>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</si>
  <si>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</si>
  <si>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</si>
  <si>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</si>
  <si>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</si>
  <si>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</si>
  <si>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</si>
  <si>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</si>
  <si>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</si>
  <si>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</si>
  <si>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</si>
  <si>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</si>
  <si>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</si>
  <si>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</si>
  <si>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</si>
  <si>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</si>
  <si>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</si>
  <si>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</si>
  <si>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</si>
  <si>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</si>
  <si>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</si>
  <si>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</si>
  <si>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</si>
  <si>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</si>
  <si>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</si>
  <si>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</si>
  <si>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</si>
  <si>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</si>
  <si>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</si>
  <si>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</si>
  <si>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</si>
  <si>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</si>
  <si>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</si>
  <si>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</si>
  <si>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</si>
  <si>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</si>
  <si>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</si>
  <si>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</si>
  <si>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</si>
  <si>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</si>
  <si>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</si>
  <si>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</si>
  <si>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</si>
  <si>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</si>
  <si>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</si>
  <si>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</si>
  <si>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</si>
  <si>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</si>
  <si>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</si>
  <si>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</si>
  <si>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</si>
  <si>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</si>
  <si>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</si>
  <si>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</si>
  <si>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</si>
  <si>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</si>
  <si>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</si>
  <si>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</si>
  <si>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</si>
  <si>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</si>
  <si>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</si>
  <si>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</si>
  <si>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</si>
  <si>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</si>
  <si>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</si>
  <si>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</si>
  <si>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</si>
  <si>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</si>
  <si>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</si>
  <si>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</si>
  <si>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</si>
  <si>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</si>
  <si>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</si>
  <si>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</si>
  <si>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</si>
  <si>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</si>
  <si>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</si>
  <si>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</si>
  <si>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</si>
  <si>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</si>
  <si>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</si>
  <si>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</si>
  <si>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</si>
  <si>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</si>
  <si>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</si>
  <si>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</si>
  <si>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</si>
  <si>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</si>
  <si>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</si>
  <si>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</si>
  <si>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</si>
  <si>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</si>
  <si>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</si>
  <si>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</si>
  <si>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</si>
  <si>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</si>
  <si>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</si>
  <si>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</si>
  <si>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</si>
  <si>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</si>
  <si>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</si>
  <si>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</si>
  <si>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</si>
  <si>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</si>
  <si>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</si>
  <si>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</si>
  <si>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</si>
  <si>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</si>
  <si>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</si>
  <si>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</si>
  <si>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</si>
  <si>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</si>
  <si>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</si>
  <si>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</si>
  <si>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</si>
  <si>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</si>
  <si>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</si>
  <si>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</si>
  <si>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</si>
  <si>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</si>
  <si>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</si>
  <si>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</si>
  <si>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</si>
  <si>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</si>
  <si>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</si>
  <si>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</si>
  <si>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</si>
  <si>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</si>
  <si>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</si>
  <si>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</si>
  <si>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</si>
  <si>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</si>
  <si>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</si>
  <si>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</si>
  <si>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</si>
  <si>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</si>
  <si>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</si>
  <si>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</si>
  <si>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</si>
  <si>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</si>
  <si>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</si>
  <si>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</si>
  <si>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</si>
  <si>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</si>
  <si>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</si>
  <si>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</si>
  <si>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</si>
  <si>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</si>
  <si>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</si>
  <si>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</si>
  <si>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</si>
  <si>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</si>
  <si>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</si>
  <si>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</si>
  <si>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</si>
  <si>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</si>
  <si>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</si>
  <si>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</si>
  <si>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</si>
  <si>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</si>
  <si>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</si>
  <si>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</si>
  <si>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</si>
  <si>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</si>
  <si>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</si>
  <si>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</si>
  <si>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</si>
  <si>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</si>
  <si>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</si>
  <si>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</si>
  <si>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</si>
  <si>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</si>
  <si>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</si>
  <si>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</si>
  <si>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</si>
  <si>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</si>
  <si>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</si>
  <si>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</si>
  <si>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</si>
  <si>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</si>
  <si>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</si>
  <si>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</si>
  <si>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</si>
  <si>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</si>
  <si>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</si>
  <si>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</si>
  <si>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</si>
  <si>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</si>
  <si>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</si>
  <si>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</si>
  <si>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</si>
  <si>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</si>
  <si>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</si>
  <si>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</si>
  <si>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</si>
  <si>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</si>
  <si>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</si>
  <si>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</si>
  <si>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</si>
  <si>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</si>
  <si>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</si>
  <si>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</si>
  <si>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</si>
  <si>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</si>
  <si>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</si>
  <si>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</si>
  <si>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</si>
  <si>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</si>
  <si>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</si>
  <si>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</si>
  <si>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</si>
  <si>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</si>
  <si>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</si>
  <si>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</si>
  <si>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</si>
  <si>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</si>
  <si>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</si>
  <si>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</si>
  <si>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</si>
  <si>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</si>
  <si>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</si>
  <si>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</si>
  <si>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</si>
  <si>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</si>
  <si>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</si>
  <si>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</si>
  <si>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</si>
  <si>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</si>
  <si>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</si>
  <si>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</si>
  <si>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</si>
  <si>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</si>
  <si>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</si>
  <si>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</si>
  <si>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</si>
  <si>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</si>
  <si>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</si>
  <si>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</si>
  <si>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</si>
  <si>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</si>
  <si>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</si>
  <si>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</si>
  <si>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</si>
  <si>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</si>
  <si>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</si>
  <si>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</si>
  <si>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</si>
  <si>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</si>
  <si>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</si>
  <si>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</si>
  <si>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</si>
  <si>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</si>
  <si>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</si>
  <si>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</si>
  <si>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</si>
  <si>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</si>
  <si>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</si>
  <si>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</si>
  <si>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</si>
  <si>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</si>
  <si>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</si>
  <si>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</si>
  <si>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</si>
  <si>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</si>
  <si>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</si>
  <si>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</si>
  <si>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</si>
  <si>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</si>
  <si>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</si>
  <si>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</si>
  <si>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</si>
  <si>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</si>
  <si>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</si>
  <si>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</si>
  <si>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</si>
  <si>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</si>
  <si>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</si>
  <si>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</si>
  <si>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</si>
  <si>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</si>
  <si>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</si>
  <si>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</si>
  <si>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</si>
  <si>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</si>
  <si>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</si>
  <si>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</si>
  <si>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</si>
  <si>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</si>
  <si>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</si>
  <si>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</si>
  <si>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</si>
  <si>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</si>
  <si>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</si>
  <si>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</si>
  <si>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</si>
  <si>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</si>
  <si>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</si>
  <si>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</si>
  <si>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</si>
  <si>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</si>
  <si>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</si>
  <si>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</si>
  <si>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</si>
  <si>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</si>
  <si>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</si>
  <si>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</si>
  <si>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</si>
  <si>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</si>
  <si>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</si>
  <si>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</si>
  <si>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</si>
  <si>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</si>
  <si>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</si>
  <si>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</si>
  <si>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</si>
  <si>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</si>
  <si>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</si>
  <si>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</si>
  <si>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</si>
  <si>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</si>
  <si>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</si>
  <si>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</si>
  <si>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</si>
  <si>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</si>
  <si>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</si>
  <si>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</si>
  <si>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</si>
  <si>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</si>
  <si>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</si>
  <si>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</si>
  <si>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</si>
  <si>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</si>
  <si>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</si>
  <si>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</si>
  <si>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</si>
  <si>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</si>
  <si>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</si>
  <si>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</si>
  <si>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</si>
  <si>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</si>
  <si>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</si>
  <si>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</si>
  <si>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</si>
  <si>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</si>
  <si>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</si>
  <si>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</si>
  <si>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</si>
  <si>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</si>
  <si>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</si>
  <si>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</si>
  <si>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</si>
  <si>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</si>
  <si>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</si>
  <si>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</si>
  <si>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</si>
  <si>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</si>
  <si>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</si>
  <si>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</si>
  <si>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</si>
  <si>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</si>
  <si>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</si>
  <si>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</si>
  <si>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</si>
  <si>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</si>
  <si>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</si>
  <si>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</si>
  <si>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</si>
  <si>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</si>
  <si>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</si>
  <si>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</si>
  <si>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</si>
  <si>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</si>
  <si>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</si>
  <si>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</si>
  <si>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</si>
  <si>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</si>
  <si>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</si>
  <si>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</si>
  <si>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</si>
  <si>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</si>
  <si>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</si>
  <si>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</si>
  <si>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</si>
  <si>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</si>
  <si>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</si>
  <si>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</si>
  <si>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</si>
  <si>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</si>
  <si>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</si>
  <si>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</si>
  <si>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</si>
  <si>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</si>
  <si>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</si>
  <si>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</si>
  <si>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</si>
  <si>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</si>
  <si>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</si>
  <si>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</si>
  <si>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</si>
  <si>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</si>
  <si>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</si>
  <si>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</si>
  <si>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</si>
  <si>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</si>
  <si>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</si>
  <si>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</si>
  <si>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</si>
  <si>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</si>
  <si>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</si>
  <si>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</si>
  <si>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</si>
  <si>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</si>
  <si>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</si>
  <si>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</si>
  <si>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</si>
  <si>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</si>
  <si>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</si>
  <si>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</si>
  <si>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</si>
  <si>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</si>
  <si>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</si>
  <si>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</si>
  <si>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</si>
  <si>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</si>
  <si>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</si>
  <si>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</si>
  <si>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</si>
  <si>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</si>
  <si>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</si>
  <si>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</si>
  <si>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</si>
  <si>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</si>
  <si>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</si>
  <si>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</si>
  <si>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</si>
  <si>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</si>
  <si>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</si>
  <si>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</si>
  <si>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</si>
  <si>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</si>
  <si>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</si>
  <si>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</si>
  <si>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</si>
  <si>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</si>
  <si>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</si>
  <si>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</si>
  <si>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</si>
  <si>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</si>
  <si>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</si>
  <si>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</si>
  <si>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</si>
  <si>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</si>
  <si>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</si>
  <si>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</si>
  <si>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</si>
  <si>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</si>
  <si>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</si>
  <si>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</si>
  <si>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</si>
  <si>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</si>
  <si>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</si>
  <si>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</si>
  <si>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</si>
  <si>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</si>
  <si>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</si>
  <si>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</si>
  <si>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</si>
  <si>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</si>
  <si>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</si>
  <si>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</si>
  <si>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</si>
  <si>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</si>
  <si>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</si>
  <si>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</si>
  <si>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</si>
  <si>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</si>
  <si>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</si>
  <si>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</si>
  <si>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</si>
  <si>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</si>
  <si>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</si>
  <si>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</si>
  <si>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</si>
  <si>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</si>
  <si>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</si>
  <si>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</si>
  <si>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</si>
  <si>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</si>
  <si>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</si>
  <si>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</si>
  <si>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</si>
  <si>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</si>
  <si>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</si>
  <si>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</si>
  <si>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</si>
  <si>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</si>
  <si>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</si>
  <si>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</si>
  <si>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</si>
  <si>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</si>
  <si>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</si>
  <si>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</si>
  <si>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</si>
  <si>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</si>
  <si>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</si>
  <si>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</si>
  <si>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</si>
  <si>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</si>
  <si>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</si>
  <si>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</si>
  <si>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</si>
  <si>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</si>
  <si>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</si>
  <si>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</si>
  <si>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</si>
  <si>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</si>
  <si>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</si>
  <si>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</si>
  <si>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</si>
  <si>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</si>
  <si>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</si>
  <si>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</si>
  <si>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</si>
  <si>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</si>
  <si>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</si>
  <si>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</si>
  <si>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</si>
  <si>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</si>
  <si>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</si>
  <si>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</si>
  <si>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</si>
  <si>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</si>
  <si>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</si>
  <si>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</si>
  <si>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</si>
  <si>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</si>
  <si>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</si>
  <si>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</si>
  <si>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</si>
  <si>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</si>
  <si>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</si>
  <si>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</si>
  <si>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</si>
  <si>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</si>
  <si>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</si>
  <si>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</si>
  <si>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</si>
  <si>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</si>
  <si>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</si>
  <si>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</si>
  <si>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</si>
  <si>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</si>
  <si>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</si>
  <si>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</si>
  <si>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</si>
  <si>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</si>
  <si>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</si>
  <si>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</si>
  <si>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</si>
  <si>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</si>
  <si>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</si>
  <si>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</si>
  <si>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</si>
  <si>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</si>
  <si>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</si>
  <si>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</si>
  <si>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</si>
  <si>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</si>
  <si>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</si>
  <si>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</si>
  <si>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</si>
  <si>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</si>
  <si>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</si>
  <si>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</si>
  <si>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</si>
  <si>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</si>
  <si>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</si>
  <si>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</si>
  <si>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</si>
  <si>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</si>
  <si>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</si>
  <si>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</si>
  <si>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</si>
  <si>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</si>
  <si>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</si>
  <si>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</si>
  <si>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</si>
  <si>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</si>
  <si>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</si>
  <si>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</si>
  <si>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</si>
  <si>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</si>
  <si>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</si>
  <si>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</si>
  <si>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</si>
  <si>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</si>
  <si>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</si>
  <si>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</si>
  <si>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</si>
  <si>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</si>
  <si>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</si>
  <si>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</si>
  <si>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</si>
  <si>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</si>
  <si>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</si>
  <si>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</si>
  <si>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</si>
  <si>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</si>
  <si>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</si>
  <si>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</si>
  <si>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</si>
  <si>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</si>
  <si>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</si>
  <si>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</si>
  <si>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</si>
  <si>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</si>
  <si>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</si>
  <si>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</si>
  <si>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</si>
  <si>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</si>
  <si>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</si>
  <si>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</si>
  <si>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</si>
  <si>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</si>
  <si>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</si>
  <si>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</si>
  <si>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</si>
  <si>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</si>
  <si>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</si>
  <si>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</si>
  <si>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</si>
  <si>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</si>
  <si>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</si>
  <si>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</si>
  <si>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</si>
  <si>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</si>
  <si>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</si>
  <si>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</si>
  <si>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</si>
  <si>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</si>
  <si>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</si>
  <si>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</si>
  <si>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</si>
  <si>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</si>
  <si>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</si>
  <si>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</si>
  <si>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</si>
  <si>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</si>
  <si>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</si>
  <si>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</si>
  <si>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</si>
  <si>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</si>
  <si>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</si>
  <si>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</si>
  <si>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</si>
  <si>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</si>
  <si>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</si>
  <si>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</si>
  <si>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</si>
  <si>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</si>
  <si>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</si>
  <si>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</si>
  <si>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</si>
  <si>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</si>
  <si>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</si>
  <si>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</si>
  <si>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</si>
  <si>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</si>
  <si>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</si>
  <si>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</si>
  <si>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</si>
  <si>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</si>
  <si>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</si>
  <si>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</si>
  <si>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</si>
  <si>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</si>
  <si>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</si>
  <si>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</si>
  <si>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</si>
  <si>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</si>
  <si>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</si>
  <si>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</si>
  <si>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</si>
  <si>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</si>
  <si>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</si>
  <si>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</si>
  <si>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</si>
  <si>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</si>
  <si>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</si>
  <si>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</si>
  <si>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</si>
  <si>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</si>
  <si>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</si>
  <si>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</si>
  <si>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</si>
  <si>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</si>
  <si>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</si>
  <si>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</si>
  <si>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</si>
  <si>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</si>
  <si>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</si>
  <si>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</si>
  <si>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</si>
  <si>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</si>
  <si>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</si>
  <si>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</si>
  <si>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</si>
  <si>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</si>
  <si>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</si>
  <si>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</si>
  <si>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</si>
  <si>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</si>
  <si>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</si>
  <si>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</si>
  <si>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</si>
  <si>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</si>
  <si>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</si>
  <si>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</si>
  <si>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</si>
  <si>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</si>
  <si>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</si>
  <si>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</si>
  <si>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</si>
  <si>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</si>
  <si>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</si>
  <si>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</si>
  <si>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</si>
  <si>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</si>
  <si>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</si>
  <si>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</si>
  <si>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</si>
  <si>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</si>
  <si>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</si>
  <si>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</si>
  <si>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</si>
  <si>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</si>
  <si>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</si>
  <si>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</si>
  <si>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</si>
  <si>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</si>
  <si>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</si>
  <si>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</si>
  <si>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</si>
  <si>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</si>
  <si>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</si>
  <si>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</si>
  <si>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</si>
  <si>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</si>
  <si>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</si>
  <si>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</si>
  <si>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</si>
  <si>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</si>
  <si>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</si>
  <si>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</si>
  <si>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</si>
  <si>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</si>
  <si>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</si>
  <si>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</si>
  <si>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</si>
  <si>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</si>
  <si>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</si>
  <si>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</si>
  <si>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</si>
  <si>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</si>
  <si>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</si>
  <si>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</si>
  <si>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</si>
  <si>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</si>
  <si>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</si>
  <si>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</si>
  <si>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</si>
  <si>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</si>
  <si>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</si>
  <si>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</si>
  <si>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</si>
  <si>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</si>
  <si>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</si>
  <si>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</si>
  <si>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</si>
  <si>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</si>
  <si>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</si>
  <si>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</si>
  <si>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</si>
  <si>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</si>
  <si>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</si>
  <si>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</si>
  <si>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</si>
  <si>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</si>
  <si>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</si>
  <si>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</si>
  <si>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</si>
  <si>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</si>
  <si>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</si>
  <si>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</si>
  <si>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</si>
  <si>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</si>
  <si>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</si>
  <si>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</si>
  <si>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</si>
  <si>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</si>
  <si>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</si>
  <si>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</si>
  <si>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</si>
  <si>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</si>
  <si>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</si>
  <si>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</si>
  <si>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</si>
  <si>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</si>
  <si>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</si>
  <si>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</si>
  <si>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</si>
  <si>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</si>
  <si>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</si>
  <si>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</si>
  <si>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</si>
  <si>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</si>
  <si>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</si>
  <si>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</si>
  <si>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</si>
  <si>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</si>
  <si>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</si>
  <si>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</si>
  <si>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</si>
  <si>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</si>
  <si>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</si>
  <si>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</si>
  <si>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</si>
  <si>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</si>
  <si>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</si>
  <si>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</si>
  <si>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</si>
  <si>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</si>
  <si>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</si>
  <si>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</si>
  <si>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</si>
  <si>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</si>
  <si>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</si>
  <si>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</si>
  <si>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</si>
  <si>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</si>
  <si>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</si>
  <si>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</si>
  <si>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</si>
  <si>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</si>
  <si>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</si>
  <si>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</si>
  <si>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</si>
  <si>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</si>
  <si>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</si>
  <si>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</si>
  <si>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</si>
  <si>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</si>
  <si>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</si>
  <si>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</si>
  <si>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</si>
  <si>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</si>
  <si>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</si>
  <si>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</si>
  <si>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</si>
  <si>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</si>
  <si>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</si>
  <si>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</si>
  <si>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</si>
  <si>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</si>
  <si>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</si>
  <si>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</si>
  <si>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</si>
  <si>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</si>
  <si>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</si>
  <si>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</si>
  <si>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</si>
  <si>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</si>
  <si>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</si>
  <si>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</si>
  <si>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</si>
  <si>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</si>
  <si>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</si>
  <si>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</si>
  <si>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</si>
  <si>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</si>
  <si>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</si>
  <si>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</si>
  <si>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</si>
  <si>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</si>
  <si>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</si>
  <si>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</si>
  <si>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</si>
  <si>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</si>
  <si>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</si>
  <si>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</si>
  <si>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</si>
  <si>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</si>
  <si>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</si>
  <si>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</si>
  <si>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</si>
  <si>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</si>
  <si>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</si>
  <si>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</si>
  <si>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</si>
  <si>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</si>
  <si>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</si>
  <si>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</si>
  <si>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</si>
  <si>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</si>
  <si>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</si>
  <si>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</si>
  <si>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</si>
  <si>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</si>
  <si>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</si>
  <si>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</si>
  <si>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</si>
  <si>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</si>
  <si>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</si>
  <si>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</si>
  <si>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</si>
  <si>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</si>
  <si>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</si>
  <si>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</si>
  <si>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</si>
  <si>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</si>
  <si>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</si>
  <si>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</si>
  <si>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</si>
  <si>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</si>
  <si>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</si>
  <si>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</si>
  <si>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</si>
  <si>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</si>
  <si>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</si>
  <si>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</si>
  <si>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</si>
  <si>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</si>
  <si>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</si>
  <si>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</si>
  <si>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</si>
  <si>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</si>
  <si>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</si>
  <si>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</si>
  <si>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</si>
  <si>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</si>
  <si>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</si>
  <si>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</si>
  <si>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</si>
  <si>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</si>
  <si>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</si>
  <si>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</si>
  <si>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</si>
  <si>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</si>
  <si>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</si>
  <si>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</si>
  <si>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</si>
  <si>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</si>
  <si>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</si>
  <si>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</si>
  <si>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</si>
  <si>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</si>
  <si>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</si>
  <si>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</si>
  <si>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</si>
  <si>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</si>
  <si>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</si>
  <si>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</si>
  <si>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</si>
  <si>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</si>
  <si>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</si>
  <si>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</si>
  <si>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</si>
  <si>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</si>
  <si>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</si>
  <si>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</si>
  <si>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</si>
  <si>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</si>
  <si>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</si>
  <si>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</si>
  <si>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</si>
  <si>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</si>
  <si>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</si>
  <si>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</si>
  <si>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</si>
  <si>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</si>
  <si>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</si>
  <si>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</si>
  <si>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</si>
  <si>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</si>
  <si>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</si>
  <si>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</si>
  <si>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</si>
  <si>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</si>
  <si>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</si>
  <si>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</si>
  <si>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</si>
  <si>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</si>
  <si>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</si>
  <si>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</si>
  <si>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</si>
  <si>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</si>
  <si>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</si>
  <si>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</si>
  <si>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</si>
  <si>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</si>
  <si>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</si>
  <si>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</si>
  <si>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</si>
  <si>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</si>
  <si>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</si>
  <si>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</si>
  <si>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</si>
  <si>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</si>
  <si>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</si>
  <si>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</si>
  <si>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</si>
  <si>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</si>
  <si>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</si>
  <si>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</si>
  <si>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</si>
  <si>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</si>
  <si>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</si>
  <si>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</si>
  <si>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</si>
  <si>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</si>
  <si>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</si>
  <si>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</si>
  <si>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</si>
  <si>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</si>
  <si>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</si>
  <si>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</si>
  <si>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</si>
  <si>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</si>
  <si>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</si>
  <si>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</si>
  <si>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</si>
  <si>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</si>
  <si>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</si>
  <si>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</si>
  <si>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</si>
  <si>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</si>
  <si>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</si>
  <si>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</si>
  <si>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</si>
  <si>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</si>
  <si>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</si>
  <si>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</si>
  <si>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</si>
  <si>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</si>
  <si>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</si>
  <si>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</si>
  <si>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</si>
  <si>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</si>
  <si>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</si>
  <si>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</si>
  <si>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</si>
  <si>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</si>
  <si>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</si>
  <si>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</si>
  <si>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</si>
  <si>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</si>
  <si>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</si>
  <si>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</si>
  <si>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</si>
  <si>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</si>
  <si>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</si>
  <si>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</si>
  <si>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</si>
  <si>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</si>
  <si>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</si>
  <si>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</si>
  <si>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</si>
  <si>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</si>
  <si>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</si>
  <si>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</si>
  <si>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</si>
  <si>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</si>
  <si>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</si>
  <si>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</si>
  <si>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</si>
  <si>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</si>
  <si>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</si>
  <si>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</si>
  <si>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</si>
  <si>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</si>
  <si>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</si>
  <si>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</si>
  <si>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</si>
  <si>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</si>
  <si>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</si>
  <si>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</si>
  <si>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</si>
  <si>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</si>
  <si>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</si>
  <si>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</si>
  <si>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</si>
  <si>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</si>
  <si>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</si>
  <si>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</si>
  <si>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</si>
  <si>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</si>
  <si>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</si>
  <si>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</si>
  <si>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</si>
  <si>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</si>
  <si>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</si>
  <si>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</si>
  <si>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</si>
  <si>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</si>
  <si>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</si>
  <si>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</si>
  <si>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</si>
  <si>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</si>
  <si>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</si>
  <si>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</si>
  <si>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</si>
  <si>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</si>
  <si>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</si>
  <si>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</si>
  <si>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</si>
  <si>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</si>
  <si>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</si>
  <si>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</si>
  <si>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</si>
  <si>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</si>
  <si>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</si>
  <si>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</si>
  <si>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</si>
  <si>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</si>
  <si>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</si>
  <si>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</si>
  <si>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</si>
  <si>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</si>
  <si>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</si>
  <si>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</si>
  <si>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</si>
  <si>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</si>
  <si>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</si>
  <si>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</si>
  <si>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</si>
  <si>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</si>
  <si>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</si>
  <si>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</si>
  <si>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</si>
  <si>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</si>
  <si>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</si>
  <si>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</si>
  <si>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</si>
  <si>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</si>
  <si>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</si>
  <si>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</si>
  <si>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</si>
  <si>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</si>
  <si>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</si>
  <si>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</si>
  <si>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</si>
  <si>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</si>
  <si>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</si>
  <si>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</si>
  <si>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</si>
  <si>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</si>
  <si>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</si>
  <si>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</si>
  <si>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</si>
  <si>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</si>
  <si>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</si>
  <si>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</si>
  <si>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</si>
  <si>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</si>
  <si>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</si>
  <si>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</si>
  <si>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</si>
  <si>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</si>
  <si>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</si>
  <si>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</si>
  <si>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</si>
  <si>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</si>
  <si>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</si>
  <si>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</si>
  <si>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</si>
  <si>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</si>
  <si>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</si>
  <si>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</si>
  <si>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</si>
  <si>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</si>
  <si>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</si>
  <si>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</si>
  <si>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</si>
  <si>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</si>
  <si>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</si>
  <si>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</si>
  <si>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</si>
  <si>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</si>
  <si>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</si>
  <si>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</si>
  <si>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</si>
  <si>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</si>
  <si>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</si>
  <si>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</si>
  <si>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</si>
  <si>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</si>
  <si>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</si>
  <si>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</si>
  <si>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</si>
  <si>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</si>
  <si>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</si>
  <si>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</si>
  <si>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</si>
  <si>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</si>
  <si>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</si>
  <si>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</si>
  <si>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</si>
  <si>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</si>
  <si>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</si>
  <si>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</si>
  <si>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</si>
  <si>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</si>
  <si>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</si>
  <si>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</si>
  <si>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</si>
  <si>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</si>
  <si>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</si>
  <si>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</si>
  <si>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</si>
  <si>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</si>
  <si>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</si>
  <si>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</si>
  <si>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</si>
  <si>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</si>
  <si>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</si>
  <si>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</si>
  <si>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</si>
  <si>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</si>
  <si>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</si>
  <si>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</si>
  <si>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</si>
  <si>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</si>
  <si>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</si>
  <si>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</si>
  <si>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</si>
  <si>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</si>
  <si>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</si>
  <si>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</si>
  <si>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</si>
  <si>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</si>
  <si>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</si>
  <si>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</si>
  <si>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</si>
  <si>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</si>
  <si>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</si>
  <si>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</si>
  <si>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</si>
  <si>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</si>
  <si>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</si>
  <si>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</si>
  <si>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</si>
  <si>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</si>
  <si>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</si>
  <si>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</si>
  <si>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</si>
  <si>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</si>
  <si>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</si>
  <si>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</si>
  <si>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</si>
  <si>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</si>
  <si>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</si>
  <si>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</si>
  <si>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</si>
  <si>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</si>
  <si>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</si>
  <si>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</si>
  <si>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</si>
  <si>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</si>
  <si>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</si>
  <si>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</si>
  <si>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</si>
  <si>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</si>
  <si>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</si>
  <si>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</si>
  <si>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</si>
  <si>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</si>
  <si>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</si>
  <si>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</si>
  <si>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</si>
  <si>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</si>
  <si>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</si>
  <si>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</si>
  <si>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</si>
  <si>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</si>
  <si>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</si>
  <si>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</si>
  <si>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</si>
  <si>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</si>
  <si>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</si>
  <si>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</si>
  <si>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</si>
  <si>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</si>
  <si>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</si>
  <si>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</si>
  <si>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</si>
  <si>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</si>
  <si>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</si>
  <si>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</si>
  <si>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</si>
  <si>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</si>
  <si>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</si>
  <si>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</si>
  <si>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</si>
  <si>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</si>
  <si>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</si>
  <si>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</si>
  <si>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</si>
  <si>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</si>
  <si>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</si>
  <si>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</si>
  <si>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</si>
  <si>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</si>
  <si>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</si>
  <si>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</si>
  <si>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</si>
  <si>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</si>
  <si>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</si>
  <si>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</si>
  <si>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</si>
  <si>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</si>
  <si>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</si>
  <si>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</si>
  <si>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</si>
  <si>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</si>
  <si>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</si>
  <si>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</si>
  <si>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</si>
  <si>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</si>
  <si>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</si>
  <si>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</si>
  <si>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</si>
  <si>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</si>
  <si>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</si>
  <si>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</si>
  <si>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</si>
  <si>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</si>
  <si>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</si>
  <si>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</si>
  <si>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</si>
  <si>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</si>
  <si>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</si>
  <si>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</si>
  <si>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</si>
  <si>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</si>
  <si>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</si>
  <si>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</si>
  <si>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</si>
  <si>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</si>
  <si>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</si>
  <si>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</si>
  <si>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</si>
  <si>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</si>
  <si>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</si>
  <si>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</si>
  <si>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</si>
  <si>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</si>
  <si>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</si>
  <si>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</si>
  <si>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</si>
  <si>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</si>
  <si>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</si>
  <si>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</si>
  <si>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</si>
  <si>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</si>
  <si>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</si>
  <si>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</si>
  <si>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</si>
  <si>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</si>
  <si>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</si>
  <si>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</si>
  <si>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</si>
  <si>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</si>
  <si>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</si>
  <si>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</si>
  <si>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</si>
  <si>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</si>
  <si>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</si>
  <si>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</si>
  <si>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</si>
  <si>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</si>
  <si>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</si>
  <si>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</si>
  <si>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</si>
  <si>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</si>
  <si>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</si>
  <si>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</si>
  <si>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</si>
  <si>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</si>
  <si>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</si>
  <si>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</si>
  <si>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</si>
  <si>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</si>
  <si>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</si>
  <si>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</si>
  <si>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</si>
  <si>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</si>
  <si>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</si>
  <si>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</si>
  <si>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</si>
  <si>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</si>
  <si>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</si>
  <si>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</si>
  <si>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</si>
  <si>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</si>
  <si>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</si>
  <si>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</si>
  <si>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</si>
  <si>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</si>
  <si>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</si>
  <si>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</si>
  <si>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</si>
  <si>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</si>
  <si>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</si>
  <si>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</si>
  <si>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</si>
  <si>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</si>
  <si>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</si>
  <si>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</si>
  <si>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</si>
  <si>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</si>
  <si>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</si>
  <si>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</si>
  <si>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</si>
  <si>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</si>
  <si>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</si>
  <si>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</si>
  <si>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</si>
  <si>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</si>
  <si>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</si>
  <si>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</si>
  <si>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</si>
  <si>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</si>
  <si>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</si>
  <si>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</si>
  <si>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</si>
  <si>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</si>
  <si>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</si>
  <si>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</si>
  <si>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</si>
  <si>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</si>
  <si>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</si>
  <si>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</si>
  <si>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</si>
  <si>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</si>
  <si>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</si>
  <si>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</si>
  <si>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</si>
  <si>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</si>
  <si>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</si>
  <si>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</si>
  <si>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</si>
  <si>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</si>
  <si>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</si>
  <si>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</si>
  <si>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</si>
  <si>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</si>
  <si>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</si>
  <si>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</si>
  <si>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</si>
  <si>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</si>
  <si>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</si>
  <si>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</si>
  <si>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</si>
  <si>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</si>
  <si>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</si>
  <si>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</si>
  <si>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</si>
  <si>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</si>
  <si>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</si>
  <si>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</si>
  <si>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</si>
  <si>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</si>
  <si>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</si>
  <si>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</si>
  <si>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</si>
  <si>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</si>
  <si>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</si>
  <si>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</si>
  <si>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</si>
  <si>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</si>
  <si>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</si>
  <si>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</si>
  <si>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</si>
  <si>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</si>
  <si>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</si>
  <si>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</si>
  <si>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</si>
  <si>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</si>
  <si>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</si>
  <si>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</si>
  <si>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</si>
  <si>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</si>
  <si>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</si>
  <si>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</si>
  <si>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</si>
  <si>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</si>
  <si>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</si>
  <si>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</si>
  <si>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</si>
  <si>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</si>
  <si>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</si>
  <si>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</si>
  <si>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</si>
  <si>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</si>
  <si>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</si>
  <si>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</si>
  <si>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</si>
  <si>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</si>
  <si>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</si>
  <si>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</si>
  <si>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</si>
  <si>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</si>
  <si>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</si>
  <si>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</si>
  <si>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</si>
  <si>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</si>
  <si>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</si>
  <si>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</si>
  <si>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</si>
  <si>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</si>
  <si>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</si>
  <si>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</si>
  <si>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</si>
  <si>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</si>
  <si>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</si>
  <si>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</si>
  <si>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</si>
  <si>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</si>
  <si>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</si>
  <si>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</si>
  <si>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</si>
  <si>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</si>
  <si>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</si>
  <si>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</si>
  <si>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</si>
  <si>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</si>
  <si>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</si>
  <si>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</si>
  <si>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</si>
  <si>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</si>
  <si>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</si>
  <si>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</si>
  <si>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</si>
  <si>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</si>
  <si>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</si>
  <si>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</si>
  <si>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</si>
  <si>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</si>
  <si>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</si>
  <si>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</si>
  <si>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</si>
  <si>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</si>
  <si>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</si>
  <si>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</si>
  <si>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</si>
  <si>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</si>
  <si>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</si>
  <si>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</si>
  <si>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</si>
  <si>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</si>
  <si>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</si>
  <si>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</si>
  <si>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</si>
  <si>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</si>
  <si>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</si>
  <si>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</si>
  <si>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</si>
  <si>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</si>
  <si>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</si>
  <si>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</si>
  <si>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</si>
  <si>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</si>
  <si>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</si>
  <si>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</si>
  <si>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</si>
  <si>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</si>
  <si>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</si>
  <si>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</si>
  <si>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</si>
  <si>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</si>
  <si>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</si>
  <si>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</si>
  <si>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</si>
  <si>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</si>
  <si>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</si>
  <si>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</si>
  <si>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</si>
  <si>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</si>
  <si>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</si>
  <si>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</si>
  <si>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</si>
  <si>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</si>
  <si>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</si>
  <si>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</si>
  <si>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</si>
  <si>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</si>
  <si>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</si>
  <si>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</si>
  <si>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</si>
  <si>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</si>
  <si>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</si>
  <si>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</si>
  <si>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</si>
  <si>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</si>
  <si>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</si>
  <si>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</si>
  <si>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</si>
  <si>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</si>
  <si>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</si>
  <si>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</si>
  <si>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</si>
  <si>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</si>
  <si>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</si>
  <si>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</si>
  <si>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</si>
  <si>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</si>
  <si>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</si>
  <si>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</si>
  <si>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</si>
  <si>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</si>
  <si>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</si>
  <si>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</si>
  <si>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</si>
  <si>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</si>
  <si>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</si>
  <si>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</si>
  <si>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</si>
  <si>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</si>
  <si>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</si>
  <si>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</si>
  <si>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</si>
  <si>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</si>
  <si>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</si>
  <si>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</si>
  <si>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</si>
  <si>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</si>
  <si>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</si>
  <si>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</si>
  <si>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</si>
  <si>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</si>
  <si>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</si>
  <si>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</si>
  <si>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</si>
  <si>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</si>
  <si>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</si>
  <si>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</si>
  <si>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</si>
  <si>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</si>
  <si>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</si>
  <si>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</si>
  <si>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</si>
  <si>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</si>
  <si>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</si>
  <si>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</si>
  <si>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</si>
  <si>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</si>
  <si>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</si>
  <si>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</si>
  <si>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</si>
  <si>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</si>
  <si>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</si>
  <si>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</si>
  <si>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</si>
  <si>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</si>
  <si>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</si>
  <si>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</si>
  <si>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</si>
  <si>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</si>
  <si>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</si>
  <si>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</si>
  <si>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</si>
  <si>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</si>
  <si>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</si>
  <si>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</si>
  <si>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</si>
  <si>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</si>
  <si>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</si>
  <si>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</si>
  <si>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</si>
  <si>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</si>
  <si>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</si>
  <si>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</si>
  <si>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</si>
  <si>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</si>
  <si>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</si>
  <si>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</si>
  <si>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</si>
  <si>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</si>
  <si>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</si>
  <si>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</si>
  <si>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</si>
  <si>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</si>
  <si>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</si>
  <si>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</si>
  <si>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</si>
  <si>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</si>
  <si>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</si>
  <si>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</si>
  <si>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</si>
  <si>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</si>
  <si>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</si>
  <si>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</si>
  <si>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</si>
  <si>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</si>
  <si>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</si>
  <si>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</si>
  <si>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</si>
  <si>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</si>
  <si>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</si>
  <si>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</si>
  <si>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</si>
  <si>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</si>
  <si>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</si>
  <si>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</si>
  <si>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</si>
  <si>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</si>
  <si>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</si>
  <si>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</si>
  <si>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</si>
  <si>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</si>
  <si>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</si>
  <si>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</si>
  <si>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</si>
  <si>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</si>
  <si>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</si>
  <si>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</si>
  <si>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</si>
  <si>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</si>
  <si>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</si>
  <si>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</si>
  <si>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</si>
  <si>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</si>
  <si>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</si>
  <si>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</si>
  <si>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</si>
  <si>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</si>
  <si>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</si>
  <si>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</si>
  <si>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</si>
  <si>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</si>
  <si>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</si>
  <si>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</si>
  <si>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</si>
  <si>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</si>
  <si>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</si>
  <si>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</si>
  <si>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</si>
  <si>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</si>
  <si>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</si>
  <si>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</si>
  <si>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</si>
  <si>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</si>
  <si>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</si>
  <si>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</si>
  <si>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</si>
  <si>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</si>
  <si>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</si>
  <si>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</si>
  <si>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</si>
  <si>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</si>
  <si>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</si>
  <si>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</si>
  <si>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</si>
  <si>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</si>
  <si>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</si>
  <si>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</si>
  <si>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</si>
  <si>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</si>
  <si>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</si>
  <si>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</si>
  <si>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</si>
  <si>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</si>
  <si>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</si>
  <si>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</si>
  <si>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</si>
  <si>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</si>
  <si>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</si>
  <si>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</si>
  <si>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</si>
  <si>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</si>
  <si>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</si>
  <si>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</si>
  <si>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</si>
  <si>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</si>
  <si>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</si>
  <si>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</si>
  <si>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</si>
  <si>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</si>
  <si>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</si>
  <si>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</si>
  <si>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</si>
  <si>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</si>
  <si>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</si>
  <si>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</si>
  <si>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</si>
  <si>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</si>
  <si>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</si>
  <si>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</si>
  <si>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</si>
  <si>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</si>
  <si>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</si>
  <si>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</si>
  <si>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</si>
  <si>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</si>
  <si>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</si>
  <si>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</si>
  <si>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</si>
  <si>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</si>
  <si>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</si>
  <si>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</si>
  <si>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</si>
  <si>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</si>
  <si>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</si>
  <si>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</si>
  <si>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</si>
  <si>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</si>
  <si>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</si>
  <si>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</si>
  <si>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</si>
  <si>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</si>
  <si>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</si>
  <si>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</si>
  <si>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</si>
  <si>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</si>
  <si>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</si>
  <si>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</si>
  <si>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</si>
  <si>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</si>
  <si>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</si>
  <si>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</si>
  <si>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</si>
  <si>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</si>
  <si>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</si>
  <si>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</si>
  <si>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</si>
  <si>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</si>
  <si>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</si>
  <si>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</si>
  <si>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</si>
  <si>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</si>
  <si>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</si>
  <si>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</si>
  <si>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</si>
  <si>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</si>
  <si>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</si>
  <si>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</si>
  <si>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</si>
  <si>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</si>
  <si>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</si>
  <si>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</si>
  <si>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</si>
  <si>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</si>
  <si>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</si>
  <si>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</si>
  <si>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</si>
  <si>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</si>
  <si>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</si>
  <si>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</si>
  <si>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</si>
  <si>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</si>
  <si>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</si>
  <si>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</si>
  <si>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</si>
  <si>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</si>
  <si>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</si>
  <si>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</si>
  <si>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</si>
  <si>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</si>
  <si>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</si>
  <si>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</si>
  <si>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</si>
  <si>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</si>
  <si>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</si>
  <si>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</si>
  <si>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</si>
  <si>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</si>
  <si>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</si>
  <si>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</si>
  <si>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</si>
  <si>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</si>
  <si>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</si>
  <si>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</si>
  <si>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</si>
  <si>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</si>
  <si>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</si>
  <si>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</si>
  <si>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</si>
  <si>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</si>
  <si>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</si>
  <si>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</si>
  <si>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</si>
  <si>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</si>
  <si>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</si>
  <si>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</si>
  <si>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</si>
  <si>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</si>
  <si>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</si>
  <si>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</si>
  <si>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</si>
  <si>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</si>
  <si>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</si>
  <si>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</si>
  <si>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</si>
  <si>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</si>
  <si>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</si>
  <si>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</si>
  <si>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</si>
  <si>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</si>
  <si>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</si>
  <si>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</si>
  <si>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</si>
  <si>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</si>
  <si>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</si>
  <si>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</si>
  <si>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</si>
  <si>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</si>
  <si>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</si>
  <si>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</si>
  <si>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</si>
  <si>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</si>
  <si>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</si>
  <si>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</si>
  <si>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</si>
  <si>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</si>
  <si>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</si>
  <si>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</si>
  <si>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</si>
  <si>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</si>
  <si>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</si>
  <si>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</si>
  <si>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</si>
  <si>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</si>
  <si>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</si>
  <si>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</si>
  <si>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</si>
  <si>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</si>
  <si>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</si>
  <si>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</si>
  <si>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</si>
  <si>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</si>
  <si>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</si>
  <si>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</si>
  <si>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</si>
  <si>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</si>
  <si>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</si>
  <si>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</si>
  <si>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</si>
  <si>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</si>
  <si>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</si>
  <si>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</si>
  <si>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</si>
  <si>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</si>
  <si>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</si>
  <si>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</si>
  <si>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</si>
  <si>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</si>
  <si>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</si>
  <si>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</si>
  <si>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</si>
  <si>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</si>
  <si>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</si>
  <si>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</si>
  <si>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</si>
  <si>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</si>
  <si>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</si>
  <si>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</si>
  <si>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</si>
  <si>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</si>
  <si>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</si>
  <si>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</si>
  <si>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</si>
  <si>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</si>
  <si>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</si>
  <si>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</si>
  <si>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</si>
  <si>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</si>
  <si>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</si>
  <si>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</si>
  <si>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</si>
  <si>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</si>
  <si>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</si>
  <si>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</si>
  <si>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</si>
  <si>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</si>
  <si>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</si>
  <si>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</si>
  <si>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</si>
  <si>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</si>
  <si>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</si>
  <si>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</si>
  <si>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</si>
  <si>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</si>
  <si>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</si>
  <si>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</si>
  <si>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</si>
  <si>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</si>
  <si>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</si>
  <si>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</si>
  <si>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</si>
  <si>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</si>
  <si>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</si>
  <si>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</si>
  <si>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</si>
  <si>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</si>
  <si>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</si>
  <si>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</si>
  <si>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</si>
  <si>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</si>
  <si>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</si>
  <si>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</si>
  <si>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</si>
  <si>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</si>
  <si>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</si>
  <si>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</si>
  <si>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</si>
  <si>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</si>
  <si>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</si>
  <si>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</si>
  <si>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</si>
  <si>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</si>
  <si>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</si>
  <si>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</si>
  <si>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</si>
  <si>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</si>
  <si>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</si>
  <si>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</si>
  <si>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</si>
  <si>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</si>
  <si>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</si>
  <si>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</si>
  <si>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</si>
  <si>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</si>
  <si>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</si>
  <si>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</si>
  <si>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</si>
  <si>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</si>
  <si>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</si>
  <si>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</si>
  <si>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</si>
  <si>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</si>
  <si>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</si>
  <si>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</si>
  <si>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</si>
  <si>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</si>
  <si>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</si>
  <si>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</si>
  <si>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</si>
  <si>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</si>
  <si>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</si>
  <si>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</si>
  <si>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</si>
  <si>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</si>
  <si>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</si>
  <si>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</si>
  <si>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</si>
  <si>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</si>
  <si>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</si>
  <si>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</si>
  <si>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</si>
  <si>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</si>
  <si>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</si>
  <si>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</si>
  <si>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</si>
  <si>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</si>
  <si>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</si>
  <si>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</si>
  <si>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</si>
  <si>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</si>
  <si>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</si>
  <si>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</si>
  <si>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</si>
  <si>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</si>
  <si>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</si>
  <si>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</si>
  <si>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</si>
  <si>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</si>
  <si>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</si>
  <si>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</si>
  <si>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</si>
  <si>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</si>
  <si>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</si>
  <si>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</si>
  <si>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</si>
  <si>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</si>
  <si>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</si>
  <si>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</si>
  <si>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</si>
  <si>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</si>
  <si>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</si>
  <si>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</si>
  <si>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</si>
  <si>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</si>
  <si>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</si>
  <si>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</si>
  <si>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</si>
  <si>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</si>
  <si>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</si>
  <si>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</si>
  <si>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</si>
  <si>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</si>
  <si>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</si>
  <si>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</si>
  <si>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</si>
  <si>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</si>
  <si>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</si>
  <si>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</si>
  <si>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</si>
  <si>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</si>
  <si>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</si>
  <si>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</si>
  <si>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</si>
  <si>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</si>
  <si>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</si>
  <si>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</si>
  <si>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</si>
  <si>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</si>
  <si>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</si>
  <si>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</si>
  <si>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</si>
  <si>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</si>
  <si>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</si>
  <si>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</si>
  <si>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</si>
  <si>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</si>
  <si>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</si>
  <si>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</si>
  <si>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</si>
  <si>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</si>
  <si>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</si>
  <si>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</si>
  <si>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</si>
  <si>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</si>
  <si>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</si>
  <si>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</si>
  <si>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</si>
  <si>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</si>
  <si>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</si>
  <si>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</si>
  <si>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</si>
  <si>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</si>
  <si>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</si>
  <si>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</si>
  <si>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</si>
  <si>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</si>
  <si>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</si>
  <si>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</si>
  <si>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</si>
  <si>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</si>
  <si>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</si>
  <si>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</si>
  <si>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</si>
  <si>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</si>
  <si>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</si>
  <si>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</si>
  <si>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</si>
  <si>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</si>
  <si>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</si>
  <si>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</si>
  <si>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</si>
  <si>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</si>
  <si>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</si>
  <si>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</si>
  <si>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</si>
  <si>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</si>
  <si>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</si>
  <si>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</si>
  <si>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</si>
  <si>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</si>
  <si>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</si>
  <si>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</si>
  <si>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</si>
  <si>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</si>
  <si>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</si>
  <si>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</si>
  <si>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</si>
  <si>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</si>
  <si>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</si>
  <si>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</si>
  <si>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</si>
  <si>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</si>
  <si>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</si>
  <si>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</si>
  <si>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</si>
  <si>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</si>
  <si>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</si>
  <si>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</si>
  <si>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</si>
  <si>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</si>
  <si>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</si>
  <si>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</si>
  <si>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</si>
  <si>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</si>
  <si>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</si>
  <si>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</si>
  <si>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</si>
  <si>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</si>
  <si>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</si>
  <si>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</si>
  <si>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</si>
  <si>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</si>
  <si>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</si>
  <si>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</si>
  <si>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</si>
  <si>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</si>
  <si>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</si>
  <si>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</si>
  <si>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</si>
  <si>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</si>
  <si>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</si>
  <si>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</si>
  <si>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</si>
  <si>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</si>
  <si>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</si>
  <si>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</si>
  <si>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</si>
  <si>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</si>
  <si>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</si>
  <si>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</si>
  <si>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</si>
  <si>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</si>
  <si>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</si>
  <si>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</si>
  <si>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</si>
  <si>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</si>
  <si>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</si>
  <si>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</si>
  <si>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</si>
  <si>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</si>
  <si>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</si>
  <si>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</si>
  <si>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</si>
  <si>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</si>
  <si>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</si>
  <si>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</si>
  <si>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</si>
  <si>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</si>
  <si>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</si>
  <si>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</si>
  <si>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</si>
  <si>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</si>
  <si>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</si>
  <si>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</si>
  <si>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</si>
  <si>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</si>
  <si>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</si>
  <si>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</si>
  <si>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</si>
  <si>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</si>
  <si>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</si>
  <si>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</si>
  <si>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</si>
  <si>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</si>
  <si>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</si>
  <si>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</si>
  <si>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</si>
  <si>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</si>
  <si>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</si>
  <si>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</si>
  <si>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</si>
  <si>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</si>
  <si>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</si>
  <si>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</si>
  <si>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</si>
  <si>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</si>
  <si>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</si>
  <si>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</si>
  <si>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</si>
  <si>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</si>
  <si>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</si>
  <si>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</si>
  <si>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</si>
  <si>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</si>
  <si>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</si>
  <si>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</si>
  <si>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</si>
  <si>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</si>
  <si>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</si>
  <si>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</si>
  <si>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</si>
  <si>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</si>
  <si>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</si>
  <si>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</si>
  <si>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</si>
  <si>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</si>
  <si>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</si>
  <si>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</si>
  <si>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</si>
  <si>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</si>
  <si>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</si>
  <si>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</si>
  <si>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</si>
  <si>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</si>
  <si>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</si>
  <si>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</si>
  <si>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</si>
  <si>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</si>
  <si>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</si>
  <si>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</si>
  <si>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</si>
  <si>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</si>
  <si>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</si>
  <si>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</si>
  <si>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</si>
  <si>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</si>
  <si>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</si>
  <si>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</si>
  <si>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</si>
  <si>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</si>
  <si>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</si>
  <si>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</si>
  <si>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</si>
  <si>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</si>
  <si>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</si>
  <si>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</si>
  <si>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</si>
  <si>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</si>
  <si>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</si>
  <si>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</si>
  <si>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</si>
  <si>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</si>
  <si>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</si>
  <si>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</si>
  <si>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</si>
  <si>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</si>
  <si>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</si>
  <si>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</si>
  <si>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</si>
  <si>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</si>
  <si>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</si>
  <si>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</si>
  <si>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</si>
  <si>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</si>
  <si>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</si>
  <si>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</si>
  <si>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</si>
  <si>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</si>
  <si>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</si>
  <si>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</si>
  <si>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</si>
  <si>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</si>
  <si>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</si>
  <si>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</si>
  <si>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</si>
  <si>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</si>
  <si>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</si>
  <si>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</si>
  <si>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</si>
  <si>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</si>
  <si>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</si>
  <si>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</si>
  <si>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</si>
  <si>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</si>
  <si>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</si>
  <si>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</si>
  <si>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</si>
  <si>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</si>
  <si>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</si>
  <si>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</si>
  <si>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</si>
  <si>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</si>
  <si>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</si>
  <si>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</si>
  <si>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</si>
  <si>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</si>
  <si>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</si>
  <si>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</si>
  <si>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</si>
  <si>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</si>
  <si>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</si>
  <si>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</si>
  <si>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</si>
  <si>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</si>
  <si>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</si>
  <si>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</si>
  <si>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</si>
  <si>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</si>
  <si>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</si>
  <si>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</si>
  <si>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</si>
  <si>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</si>
  <si>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</si>
  <si>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</si>
  <si>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</si>
  <si>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</si>
  <si>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</si>
  <si>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</si>
  <si>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</si>
  <si>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</si>
  <si>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</si>
  <si>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</si>
  <si>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</si>
  <si>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</si>
  <si>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</si>
  <si>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</si>
  <si>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</si>
  <si>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</si>
  <si>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</si>
  <si>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</si>
  <si>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</si>
  <si>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</si>
  <si>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</si>
  <si>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</si>
  <si>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</si>
  <si>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</si>
  <si>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</si>
  <si>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</si>
  <si>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</si>
  <si>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</si>
  <si>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</si>
  <si>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</si>
  <si>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</si>
  <si>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</si>
  <si>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</si>
  <si>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</si>
  <si>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</si>
  <si>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</si>
  <si>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</si>
  <si>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</si>
  <si>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</si>
  <si>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</si>
  <si>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</si>
  <si>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</si>
  <si>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</si>
  <si>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</si>
  <si>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</si>
  <si>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</si>
  <si>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</si>
  <si>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</si>
  <si>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</si>
  <si>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</si>
  <si>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</si>
  <si>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</si>
  <si>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</si>
  <si>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</si>
  <si>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</si>
  <si>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</si>
  <si>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</si>
  <si>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</si>
  <si>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</si>
  <si>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</si>
  <si>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</si>
  <si>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</si>
  <si>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</si>
  <si>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</si>
  <si>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</si>
  <si>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</si>
  <si>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</si>
  <si>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</si>
  <si>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</si>
  <si>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</si>
  <si>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</si>
  <si>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</si>
  <si>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</si>
  <si>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</si>
  <si>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</si>
  <si>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</si>
  <si>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</si>
  <si>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</si>
  <si>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</si>
  <si>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</si>
  <si>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</si>
  <si>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</si>
  <si>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</si>
  <si>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</si>
  <si>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</si>
  <si>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</si>
  <si>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</si>
  <si>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</si>
  <si>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</si>
  <si>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</si>
  <si>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</si>
  <si>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</si>
  <si>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</si>
  <si>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</si>
  <si>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</si>
  <si>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</si>
  <si>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</si>
  <si>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</si>
  <si>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</si>
  <si>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</si>
  <si>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</si>
  <si>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</si>
  <si>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</si>
  <si>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</si>
  <si>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</si>
  <si>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</si>
  <si>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</si>
  <si>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</si>
  <si>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</si>
  <si>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</si>
  <si>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</si>
  <si>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</si>
  <si>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</si>
  <si>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</si>
  <si>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</si>
  <si>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</si>
  <si>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</si>
  <si>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</si>
  <si>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</si>
  <si>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</si>
  <si>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</si>
  <si>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</si>
  <si>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</si>
  <si>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</si>
  <si>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</si>
  <si>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</si>
  <si>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</si>
  <si>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</si>
  <si>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</si>
  <si>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</si>
  <si>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</si>
  <si>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</si>
  <si>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</si>
  <si>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</si>
  <si>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</si>
  <si>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</si>
  <si>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</si>
  <si>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</si>
  <si>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</si>
  <si>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</si>
  <si>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</si>
  <si>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</si>
  <si>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</si>
  <si>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</si>
  <si>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</si>
  <si>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</si>
  <si>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</si>
  <si>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</si>
  <si>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</si>
  <si>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</si>
  <si>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</si>
  <si>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</si>
  <si>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</si>
  <si>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</si>
  <si>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</si>
  <si>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</si>
  <si>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</si>
  <si>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</si>
  <si>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</si>
  <si>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</si>
  <si>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</si>
  <si>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</si>
  <si>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</si>
  <si>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</si>
  <si>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</si>
  <si>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</si>
  <si>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</si>
  <si>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</si>
  <si>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</si>
  <si>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</si>
  <si>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</si>
  <si>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</si>
  <si>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</si>
  <si>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</si>
  <si>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</si>
  <si>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</si>
  <si>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</si>
  <si>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</si>
  <si>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</si>
  <si>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</si>
  <si>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</si>
  <si>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</si>
  <si>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</si>
  <si>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</si>
  <si>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</si>
  <si>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</si>
  <si>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</si>
  <si>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</si>
  <si>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</si>
  <si>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</si>
  <si>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</si>
  <si>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</si>
  <si>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</si>
  <si>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</si>
  <si>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</si>
  <si>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</si>
  <si>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</si>
  <si>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</si>
  <si>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</si>
  <si>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</si>
  <si>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</si>
  <si>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</si>
  <si>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</si>
  <si>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</si>
  <si>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</si>
  <si>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</si>
  <si>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</si>
  <si>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</si>
  <si>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</si>
  <si>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</si>
  <si>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</si>
  <si>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</si>
  <si>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</si>
  <si>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</si>
  <si>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</si>
  <si>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</si>
  <si>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</si>
  <si>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</si>
  <si>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</si>
  <si>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</si>
  <si>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</si>
  <si>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</si>
  <si>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</si>
  <si>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</si>
  <si>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</si>
  <si>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</si>
  <si>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</si>
  <si>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</si>
  <si>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</si>
  <si>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</si>
  <si>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</si>
  <si>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</si>
  <si>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</si>
  <si>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</si>
  <si>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</si>
  <si>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</si>
  <si>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</si>
  <si>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</si>
  <si>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</si>
  <si>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</si>
  <si>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</si>
  <si>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</si>
  <si>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</si>
  <si>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</si>
  <si>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</si>
  <si>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</si>
  <si>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</si>
  <si>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</si>
  <si>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</si>
  <si>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</si>
  <si>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</si>
  <si>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</si>
  <si>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</si>
  <si>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</si>
  <si>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</si>
  <si>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</si>
  <si>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</si>
  <si>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</si>
  <si>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</si>
  <si>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</si>
  <si>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</si>
  <si>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</si>
  <si>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</si>
  <si>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</si>
  <si>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</si>
  <si>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</si>
  <si>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</si>
  <si>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</si>
  <si>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</si>
  <si>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</si>
  <si>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</si>
  <si>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</si>
  <si>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</si>
  <si>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</si>
  <si>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</si>
  <si>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</si>
  <si>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</si>
  <si>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</si>
  <si>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</si>
  <si>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</si>
  <si>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</si>
  <si>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</si>
  <si>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</si>
  <si>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</si>
  <si>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</si>
  <si>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</si>
  <si>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</si>
  <si>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</si>
  <si>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</si>
  <si>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</si>
  <si>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</si>
  <si>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</si>
  <si>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</si>
  <si>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</si>
  <si>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</si>
  <si>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</si>
  <si>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</si>
  <si>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</si>
  <si>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</si>
  <si>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</si>
  <si>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</si>
  <si>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</si>
  <si>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</si>
  <si>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</si>
  <si>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</si>
  <si>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</si>
  <si>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</si>
  <si>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</si>
  <si>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</si>
  <si>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</si>
  <si>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</si>
  <si>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</si>
  <si>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</si>
  <si>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</si>
  <si>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</si>
  <si>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</si>
  <si>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</si>
  <si>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</si>
  <si>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</si>
  <si>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</si>
  <si>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</si>
  <si>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</si>
  <si>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</si>
  <si>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</si>
  <si>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</si>
  <si>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</si>
  <si>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</si>
  <si>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</si>
  <si>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</si>
  <si>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</si>
  <si>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</si>
  <si>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</si>
  <si>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</si>
  <si>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</si>
  <si>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</si>
  <si>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</si>
  <si>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</si>
  <si>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</si>
  <si>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</si>
  <si>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</si>
  <si>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</si>
  <si>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</si>
  <si>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</si>
  <si>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</si>
  <si>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</si>
  <si>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</si>
  <si>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</si>
  <si>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</si>
  <si>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</si>
  <si>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</si>
  <si>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</si>
  <si>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</si>
  <si>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</si>
  <si>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</si>
  <si>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</si>
  <si>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</si>
  <si>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</si>
  <si>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</si>
  <si>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</si>
  <si>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</si>
  <si>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</si>
  <si>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</si>
  <si>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</si>
  <si>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</si>
  <si>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</si>
  <si>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</si>
  <si>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</si>
  <si>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</si>
  <si>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</si>
  <si>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</si>
  <si>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</si>
  <si>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</si>
  <si>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</si>
  <si>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</si>
  <si>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</si>
  <si>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</si>
  <si>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</si>
  <si>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</si>
  <si>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</si>
  <si>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</si>
  <si>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</si>
  <si>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</si>
  <si>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</si>
  <si>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</si>
  <si>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</si>
  <si>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</si>
  <si>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</si>
  <si>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</si>
  <si>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</si>
  <si>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</si>
  <si>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</si>
  <si>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</si>
  <si>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</si>
  <si>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</si>
  <si>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</si>
  <si>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</si>
  <si>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</si>
  <si>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</si>
  <si>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</si>
  <si>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</si>
  <si>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</si>
  <si>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</si>
  <si>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</si>
  <si>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</si>
  <si>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</si>
  <si>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</si>
  <si>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</si>
  <si>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</si>
  <si>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</si>
  <si>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</si>
  <si>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</si>
  <si>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</si>
  <si>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</si>
  <si>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</si>
  <si>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</si>
  <si>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</si>
  <si>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</si>
  <si>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</si>
  <si>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</si>
  <si>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</si>
  <si>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</si>
  <si>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</si>
  <si>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</si>
  <si>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</si>
  <si>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</si>
  <si>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</si>
  <si>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</si>
  <si>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</si>
  <si>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</si>
  <si>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</si>
  <si>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</si>
  <si>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</si>
  <si>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</si>
  <si>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</si>
  <si>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</si>
  <si>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</si>
  <si>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</si>
  <si>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</si>
  <si>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</si>
  <si>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</si>
  <si>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</si>
  <si>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</si>
  <si>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</si>
  <si>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</si>
  <si>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</si>
  <si>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</si>
  <si>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</si>
  <si>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</si>
  <si>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</si>
  <si>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</si>
  <si>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</si>
  <si>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</si>
  <si>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</si>
  <si>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</si>
  <si>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</si>
  <si>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</si>
  <si>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</si>
  <si>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</si>
  <si>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</si>
  <si>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</si>
  <si>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</si>
  <si>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</si>
  <si>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</si>
  <si>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</si>
  <si>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</si>
  <si>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</si>
  <si>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</si>
  <si>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</si>
  <si>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</si>
  <si>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</si>
  <si>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</si>
  <si>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</si>
  <si>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</si>
  <si>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</si>
  <si>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</si>
  <si>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</si>
  <si>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</si>
  <si>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</si>
  <si>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</si>
  <si>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</si>
  <si>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</si>
  <si>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</si>
  <si>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</si>
  <si>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</si>
  <si>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</si>
  <si>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</si>
  <si>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</si>
  <si>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</si>
  <si>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</si>
  <si>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</si>
  <si>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</si>
  <si>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</si>
  <si>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</si>
  <si>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</si>
  <si>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</si>
  <si>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</si>
  <si>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</si>
  <si>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</si>
  <si>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</si>
  <si>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</si>
  <si>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</si>
  <si>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</si>
  <si>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</si>
  <si>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</si>
  <si>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</si>
  <si>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</si>
  <si>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</si>
  <si>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</si>
  <si>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</si>
  <si>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</si>
  <si>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</si>
  <si>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</si>
  <si>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</si>
  <si>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</si>
  <si>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</si>
  <si>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</si>
  <si>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</si>
  <si>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</si>
  <si>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</si>
  <si>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</si>
  <si>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</si>
  <si>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</si>
  <si>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</si>
  <si>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</si>
  <si>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</si>
  <si>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</si>
  <si>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</si>
  <si>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</si>
  <si>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</si>
  <si>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</si>
  <si>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</si>
  <si>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</si>
  <si>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</si>
  <si>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</si>
  <si>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</si>
  <si>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</si>
  <si>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</si>
  <si>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</si>
  <si>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</si>
  <si>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</si>
  <si>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</si>
  <si>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</si>
  <si>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</si>
  <si>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</si>
  <si>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</si>
  <si>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</si>
  <si>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</si>
  <si>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</si>
  <si>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</si>
  <si>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</si>
  <si>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</si>
  <si>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</si>
  <si>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</si>
  <si>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</si>
  <si>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</si>
  <si>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</si>
  <si>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</si>
  <si>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</si>
  <si>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</si>
  <si>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</si>
  <si>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</si>
  <si>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</si>
  <si>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</si>
  <si>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</si>
  <si>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</si>
  <si>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</si>
  <si>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</si>
  <si>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</si>
  <si>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</si>
  <si>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</si>
  <si>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</si>
  <si>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</si>
  <si>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</si>
  <si>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</si>
  <si>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</si>
  <si>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</si>
  <si>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</si>
  <si>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</si>
  <si>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</si>
  <si>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</si>
  <si>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</si>
  <si>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</si>
  <si>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</si>
  <si>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</si>
  <si>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</si>
  <si>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</si>
  <si>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</si>
  <si>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</si>
  <si>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</si>
  <si>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</si>
  <si>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</si>
  <si>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</si>
  <si>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</si>
  <si>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</si>
  <si>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</si>
  <si>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</si>
  <si>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</si>
  <si>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</si>
  <si>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</si>
  <si>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</si>
  <si>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</si>
  <si>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</si>
  <si>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</si>
  <si>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</si>
  <si>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</si>
  <si>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</si>
  <si>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</si>
  <si>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</si>
  <si>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</si>
  <si>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</si>
  <si>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</si>
  <si>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</si>
  <si>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</si>
  <si>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</si>
  <si>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</si>
  <si>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</si>
  <si>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</si>
  <si>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</si>
  <si>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</si>
  <si>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</si>
  <si>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</si>
  <si>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</si>
  <si>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</si>
  <si>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</si>
  <si>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</si>
  <si>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</si>
  <si>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</si>
  <si>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</si>
  <si>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</si>
  <si>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</si>
  <si>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</si>
  <si>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</si>
  <si>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</si>
  <si>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</si>
  <si>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</si>
  <si>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</si>
  <si>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</si>
  <si>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</si>
  <si>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</si>
  <si>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</si>
  <si>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</si>
  <si>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</si>
  <si>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</si>
  <si>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</si>
  <si>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</si>
  <si>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</si>
  <si>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</si>
  <si>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</si>
  <si>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</si>
  <si>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</si>
  <si>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</si>
  <si>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</si>
  <si>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</si>
  <si>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</si>
  <si>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</si>
  <si>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</si>
  <si>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</si>
  <si>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</si>
  <si>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</si>
  <si>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</si>
  <si>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</si>
  <si>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</si>
  <si>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</si>
  <si>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</si>
  <si>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</si>
  <si>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</si>
  <si>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</si>
  <si>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</si>
  <si>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</si>
  <si>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</si>
  <si>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</si>
  <si>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</si>
  <si>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</si>
  <si>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</si>
  <si>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</si>
  <si>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</si>
  <si>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</si>
  <si>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</si>
  <si>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</si>
  <si>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</si>
  <si>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</si>
  <si>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</si>
  <si>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</si>
  <si>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</si>
  <si>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</si>
  <si>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</si>
  <si>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</si>
  <si>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</si>
  <si>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</si>
  <si>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</si>
  <si>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</si>
  <si>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</si>
  <si>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</si>
  <si>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</si>
  <si>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</si>
  <si>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</si>
  <si>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</si>
  <si>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</si>
  <si>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</si>
  <si>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</si>
  <si>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</si>
  <si>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</si>
  <si>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</si>
  <si>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</si>
  <si>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</si>
  <si>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</si>
  <si>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</si>
  <si>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</si>
  <si>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</si>
  <si>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</si>
  <si>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</si>
  <si>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</si>
  <si>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</si>
  <si>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</si>
  <si>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</si>
  <si>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</si>
  <si>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</si>
  <si>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</si>
  <si>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</si>
  <si>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</si>
  <si>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</si>
  <si>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</si>
  <si>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</si>
  <si>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</si>
  <si>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</si>
  <si>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</si>
  <si>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</si>
  <si>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</si>
  <si>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</si>
  <si>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</si>
  <si>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</si>
  <si>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</si>
  <si>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</si>
  <si>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</si>
  <si>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</si>
  <si>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</si>
  <si>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</si>
  <si>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</si>
  <si>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</si>
  <si>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</si>
  <si>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</si>
  <si>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</si>
  <si>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</si>
  <si>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</si>
  <si>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</si>
  <si>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</si>
  <si>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</si>
  <si>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</si>
  <si>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</si>
  <si>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</si>
  <si>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</si>
  <si>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</si>
  <si>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</si>
  <si>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</si>
  <si>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</si>
  <si>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</si>
  <si>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</si>
  <si>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</si>
  <si>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</si>
  <si>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</si>
  <si>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</si>
  <si>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</si>
  <si>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</si>
  <si>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</si>
  <si>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</si>
  <si>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</si>
  <si>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</si>
  <si>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</si>
  <si>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</si>
  <si>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</si>
  <si>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</si>
  <si>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</si>
  <si>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</si>
  <si>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</si>
  <si>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</si>
  <si>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</si>
  <si>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</si>
  <si>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</si>
  <si>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</si>
  <si>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</si>
  <si>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</si>
  <si>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</si>
  <si>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</si>
  <si>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</si>
  <si>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</si>
  <si>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</si>
  <si>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</si>
  <si>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</si>
  <si>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</si>
  <si>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</si>
  <si>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</si>
  <si>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</si>
  <si>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</si>
  <si>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</si>
  <si>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</si>
  <si>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</si>
  <si>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</si>
  <si>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</si>
  <si>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</si>
  <si>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</si>
  <si>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</si>
  <si>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</si>
  <si>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</si>
  <si>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</si>
  <si>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</si>
  <si>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</si>
  <si>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</si>
  <si>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</si>
  <si>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</si>
  <si>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</si>
  <si>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</si>
  <si>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</si>
  <si>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</si>
  <si>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</si>
  <si>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</si>
  <si>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</si>
  <si>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</si>
  <si>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</si>
  <si>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</si>
  <si>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</si>
  <si>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</si>
  <si>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</si>
  <si>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</si>
  <si>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</si>
  <si>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</si>
  <si>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</si>
  <si>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</si>
  <si>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</si>
  <si>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</si>
  <si>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</si>
  <si>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</si>
  <si>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</si>
  <si>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</si>
  <si>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</si>
  <si>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</si>
  <si>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</si>
  <si>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</si>
  <si>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</si>
  <si>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</si>
  <si>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</si>
  <si>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</si>
  <si>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</si>
  <si>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</si>
  <si>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</si>
  <si>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</si>
  <si>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</si>
  <si>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</si>
  <si>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</si>
  <si>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</si>
  <si>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</si>
  <si>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</si>
  <si>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</si>
  <si>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</si>
  <si>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</si>
  <si>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</si>
  <si>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</si>
  <si>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</si>
  <si>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</si>
  <si>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</si>
  <si>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</si>
  <si>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</si>
  <si>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</si>
  <si>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</si>
  <si>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</si>
  <si>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</si>
  <si>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</si>
  <si>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</si>
  <si>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</si>
  <si>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</si>
  <si>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</si>
  <si>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</si>
  <si>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</si>
  <si>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</si>
  <si>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</si>
  <si>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</si>
  <si>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</si>
  <si>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</si>
  <si>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</si>
  <si>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</si>
  <si>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</si>
  <si>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</si>
  <si>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</si>
  <si>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</si>
  <si>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</si>
  <si>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</si>
  <si>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</si>
  <si>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</si>
  <si>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</si>
  <si>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</si>
  <si>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</si>
  <si>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</si>
  <si>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</si>
  <si>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</si>
  <si>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</si>
  <si>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</si>
  <si>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</si>
  <si>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</si>
  <si>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</si>
  <si>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</si>
  <si>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</si>
  <si>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</si>
  <si>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</si>
  <si>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</si>
  <si>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</si>
  <si>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</si>
  <si>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</si>
  <si>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</si>
  <si>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</si>
  <si>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</si>
  <si>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</si>
  <si>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</si>
  <si>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</si>
  <si>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</si>
  <si>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</si>
  <si>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</si>
  <si>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</si>
  <si>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</si>
  <si>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</si>
  <si>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Grad Korčula</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</si>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</sst>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5188246.3100000005</v>
      </c>
      <c r="D2" s="6">
        <f>'PR-RAS'!E6</f>
        <v>5144583.03</v>
      </c>
      <c r="E2" s="6">
        <v>0</v>
      </c>
      <c r="F2" s="6">
        <v>0</v>
      </c>
      <c r="G2" s="7">
        <f t="shared" ref="G2:G264" si="0">(B2/1000)*(C2*1+D2*2)</f>
        <v>15477.412370000002</v>
      </c>
      <c r="H2" s="7">
        <f t="shared" ref="H2:H264" si="1">ABS(C2-ROUND(C2,0))+ABS(D2-ROUND(D2,0))</f>
        <v>0.34000000078231096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2461881.08</v>
      </c>
      <c r="D3" s="1">
        <f>'PR-RAS'!E7</f>
        <v>3222058.42</v>
      </c>
      <c r="E3" s="1">
        <v>0</v>
      </c>
      <c r="F3" s="1">
        <v>0</v>
      </c>
      <c r="G3" s="2">
        <f t="shared" si="0"/>
        <v>17811.99584</v>
      </c>
      <c r="H3" s="2">
        <f t="shared" si="1"/>
        <v>0.5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1765521.27</v>
      </c>
      <c r="D4" s="1">
        <f>'PR-RAS'!E8</f>
        <v>2524692.67</v>
      </c>
      <c r="E4" s="1">
        <v>0</v>
      </c>
      <c r="F4" s="1">
        <v>0</v>
      </c>
      <c r="G4" s="2">
        <f t="shared" si="0"/>
        <v>20444.719829999998</v>
      </c>
      <c r="H4" s="2">
        <f t="shared" si="1"/>
        <v>0.60000000009313226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1890721.35</v>
      </c>
      <c r="D5" s="1">
        <f>'PR-RAS'!E9</f>
        <v>2597910.37</v>
      </c>
      <c r="E5" s="1">
        <v>0</v>
      </c>
      <c r="F5" s="1">
        <v>0</v>
      </c>
      <c r="G5" s="2">
        <f t="shared" si="0"/>
        <v>28346.16836</v>
      </c>
      <c r="H5" s="2">
        <f t="shared" si="1"/>
        <v>0.72000000020489097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125200.08</v>
      </c>
      <c r="D11" s="1">
        <f>'PR-RAS'!E15</f>
        <v>73217.7</v>
      </c>
      <c r="E11" s="1">
        <v>0</v>
      </c>
      <c r="F11" s="1">
        <v>0</v>
      </c>
      <c r="G11" s="2">
        <f t="shared" si="0"/>
        <v>2716.3548000000001</v>
      </c>
      <c r="H11" s="2">
        <f t="shared" si="1"/>
        <v>0.38000000000465661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535274.66999999993</v>
      </c>
      <c r="D19" s="1">
        <f>'PR-RAS'!E23</f>
        <v>483412.54000000004</v>
      </c>
      <c r="E19" s="1">
        <v>0</v>
      </c>
      <c r="F19" s="1">
        <v>0</v>
      </c>
      <c r="G19" s="2">
        <f t="shared" si="0"/>
        <v>27037.795499999997</v>
      </c>
      <c r="H19" s="2">
        <f t="shared" si="1"/>
        <v>0.7900000000372529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122237.31</v>
      </c>
      <c r="D20" s="1">
        <f>'PR-RAS'!E24</f>
        <v>147219.09</v>
      </c>
      <c r="E20" s="1">
        <v>0</v>
      </c>
      <c r="F20" s="1">
        <v>0</v>
      </c>
      <c r="G20" s="2">
        <f t="shared" si="0"/>
        <v>7916.8343099999993</v>
      </c>
      <c r="H20" s="2">
        <f t="shared" si="1"/>
        <v>0.39999999999417923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413037.36</v>
      </c>
      <c r="D23" s="1">
        <f>'PR-RAS'!E27</f>
        <v>336193.45</v>
      </c>
      <c r="E23" s="1">
        <v>0</v>
      </c>
      <c r="F23" s="1">
        <v>0</v>
      </c>
      <c r="G23" s="2">
        <f t="shared" si="0"/>
        <v>23879.333719999999</v>
      </c>
      <c r="H23" s="2">
        <f t="shared" si="1"/>
        <v>0.80999999999767169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161085.14000000001</v>
      </c>
      <c r="D25" s="1">
        <f>'PR-RAS'!E29</f>
        <v>213953.21</v>
      </c>
      <c r="E25" s="1">
        <v>0</v>
      </c>
      <c r="F25" s="1">
        <v>0</v>
      </c>
      <c r="G25" s="2">
        <f t="shared" si="0"/>
        <v>14135.797440000002</v>
      </c>
      <c r="H25" s="2">
        <f t="shared" si="1"/>
        <v>0.35000000000582077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161085.14000000001</v>
      </c>
      <c r="D27" s="1">
        <f>'PR-RAS'!E31</f>
        <v>213661.22</v>
      </c>
      <c r="E27" s="1">
        <v>0</v>
      </c>
      <c r="F27" s="1">
        <v>0</v>
      </c>
      <c r="G27" s="2">
        <f t="shared" si="0"/>
        <v>15298.597080000001</v>
      </c>
      <c r="H27" s="2">
        <f t="shared" si="1"/>
        <v>0.36000000001513399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291.99</v>
      </c>
      <c r="E29" s="1">
        <v>0</v>
      </c>
      <c r="F29" s="1">
        <v>0</v>
      </c>
      <c r="G29" s="2">
        <f t="shared" si="0"/>
        <v>16.35144</v>
      </c>
      <c r="H29" s="2">
        <f t="shared" si="1"/>
        <v>9.9999999999909051E-3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1079319.26</v>
      </c>
      <c r="D46" s="1">
        <f>'PR-RAS'!E50</f>
        <v>290993.35000000003</v>
      </c>
      <c r="E46" s="1">
        <v>0</v>
      </c>
      <c r="F46" s="1">
        <v>0</v>
      </c>
      <c r="G46" s="2">
        <f t="shared" si="0"/>
        <v>74758.768199999991</v>
      </c>
      <c r="H46" s="2">
        <f t="shared" si="1"/>
        <v>0.61000000004423782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18000</v>
      </c>
      <c r="E50" s="1">
        <v>0</v>
      </c>
      <c r="F50" s="1">
        <v>0</v>
      </c>
      <c r="G50" s="2">
        <f t="shared" si="0"/>
        <v>1764</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18000</v>
      </c>
      <c r="E54" s="1">
        <v>0</v>
      </c>
      <c r="F54" s="1">
        <v>0</v>
      </c>
      <c r="G54" s="2">
        <f t="shared" si="0"/>
        <v>1908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207478.26</v>
      </c>
      <c r="D55" s="1">
        <f>'PR-RAS'!E59</f>
        <v>231112.89</v>
      </c>
      <c r="E55" s="1">
        <v>0</v>
      </c>
      <c r="F55" s="1">
        <v>0</v>
      </c>
      <c r="G55" s="2">
        <f t="shared" si="0"/>
        <v>36164.01816</v>
      </c>
      <c r="H55" s="2">
        <f t="shared" si="1"/>
        <v>0.36999999999534339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16344.81</v>
      </c>
      <c r="D56" s="1">
        <f>'PR-RAS'!E60</f>
        <v>97147.48</v>
      </c>
      <c r="E56" s="1">
        <v>0</v>
      </c>
      <c r="F56" s="1">
        <v>0</v>
      </c>
      <c r="G56" s="2">
        <f t="shared" si="0"/>
        <v>11585.18735</v>
      </c>
      <c r="H56" s="2">
        <f t="shared" si="1"/>
        <v>0.66999999999643478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191133.45</v>
      </c>
      <c r="D57" s="1">
        <f>'PR-RAS'!E61</f>
        <v>133965.41</v>
      </c>
      <c r="E57" s="1">
        <v>0</v>
      </c>
      <c r="F57" s="1">
        <v>0</v>
      </c>
      <c r="G57" s="2">
        <f t="shared" si="0"/>
        <v>25707.599120000003</v>
      </c>
      <c r="H57" s="2">
        <f t="shared" si="1"/>
        <v>0.86000000001513399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99426.9</v>
      </c>
      <c r="D58" s="1">
        <f>'PR-RAS'!E62</f>
        <v>7007.76</v>
      </c>
      <c r="E58" s="1">
        <v>0</v>
      </c>
      <c r="F58" s="1">
        <v>0</v>
      </c>
      <c r="G58" s="2">
        <f t="shared" si="0"/>
        <v>6466.2179400000005</v>
      </c>
      <c r="H58" s="2">
        <f t="shared" si="1"/>
        <v>0.34000000000560249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99426.9</v>
      </c>
      <c r="D60" s="1">
        <f>'PR-RAS'!E64</f>
        <v>7007.76</v>
      </c>
      <c r="E60" s="1">
        <v>0</v>
      </c>
      <c r="F60" s="1">
        <v>0</v>
      </c>
      <c r="G60" s="2">
        <f t="shared" si="0"/>
        <v>6693.1027799999993</v>
      </c>
      <c r="H60" s="2">
        <f t="shared" si="1"/>
        <v>0.34000000000560249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772414.1</v>
      </c>
      <c r="D70" s="1">
        <f>'PR-RAS'!E74</f>
        <v>34872.699999999997</v>
      </c>
      <c r="E70" s="1">
        <v>0</v>
      </c>
      <c r="F70" s="1">
        <v>0</v>
      </c>
      <c r="G70" s="2">
        <f t="shared" si="0"/>
        <v>58109.005500000007</v>
      </c>
      <c r="H70" s="2">
        <f t="shared" si="1"/>
        <v>0.39999999997962732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772414.1</v>
      </c>
      <c r="D72" s="1">
        <f>'PR-RAS'!E76</f>
        <v>34872.699999999997</v>
      </c>
      <c r="E72" s="1">
        <v>0</v>
      </c>
      <c r="F72" s="1">
        <v>0</v>
      </c>
      <c r="G72" s="2">
        <f t="shared" si="0"/>
        <v>59793.324499999995</v>
      </c>
      <c r="H72" s="2">
        <f t="shared" si="1"/>
        <v>0.39999999997962732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778531.42</v>
      </c>
      <c r="D78" s="1">
        <f>'PR-RAS'!E82</f>
        <v>831745.88</v>
      </c>
      <c r="E78" s="1">
        <v>0</v>
      </c>
      <c r="F78" s="1">
        <v>0</v>
      </c>
      <c r="G78" s="2">
        <f t="shared" si="0"/>
        <v>188035.78486000001</v>
      </c>
      <c r="H78" s="2">
        <f t="shared" si="1"/>
        <v>0.5400000000372529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6500.9</v>
      </c>
      <c r="D79" s="1">
        <f>'PR-RAS'!E83</f>
        <v>829.56999999999994</v>
      </c>
      <c r="E79" s="1">
        <v>0</v>
      </c>
      <c r="F79" s="1">
        <v>0</v>
      </c>
      <c r="G79" s="2">
        <f t="shared" si="0"/>
        <v>636.48311999999987</v>
      </c>
      <c r="H79" s="2">
        <f t="shared" si="1"/>
        <v>0.53000000000042746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0.53</v>
      </c>
      <c r="D81" s="1">
        <f>'PR-RAS'!E85</f>
        <v>0</v>
      </c>
      <c r="E81" s="1">
        <v>0</v>
      </c>
      <c r="F81" s="1">
        <v>0</v>
      </c>
      <c r="G81" s="2">
        <f t="shared" si="0"/>
        <v>4.24E-2</v>
      </c>
      <c r="H81" s="2">
        <f t="shared" si="1"/>
        <v>0.47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413.3</v>
      </c>
      <c r="D82" s="1">
        <f>'PR-RAS'!E86</f>
        <v>510.3</v>
      </c>
      <c r="E82" s="1">
        <v>0</v>
      </c>
      <c r="F82" s="1">
        <v>0</v>
      </c>
      <c r="G82" s="2">
        <f t="shared" si="0"/>
        <v>116.14590000000001</v>
      </c>
      <c r="H82" s="2">
        <f t="shared" si="1"/>
        <v>0.60000000000002274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6087.07</v>
      </c>
      <c r="D83" s="1">
        <f>'PR-RAS'!E87</f>
        <v>319.27</v>
      </c>
      <c r="E83" s="1">
        <v>0</v>
      </c>
      <c r="F83" s="1">
        <v>0</v>
      </c>
      <c r="G83" s="2">
        <f t="shared" si="0"/>
        <v>551.50001999999995</v>
      </c>
      <c r="H83" s="2">
        <f t="shared" si="1"/>
        <v>0.33999999999969077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772030.52</v>
      </c>
      <c r="D87" s="1">
        <f>'PR-RAS'!E91</f>
        <v>830916.31</v>
      </c>
      <c r="E87" s="1">
        <v>0</v>
      </c>
      <c r="F87" s="1">
        <v>0</v>
      </c>
      <c r="G87" s="2">
        <f t="shared" si="0"/>
        <v>209312.23003999999</v>
      </c>
      <c r="H87" s="2">
        <f t="shared" si="1"/>
        <v>0.7900000000372529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82375.47</v>
      </c>
      <c r="D88" s="1">
        <f>'PR-RAS'!E92</f>
        <v>53448.3</v>
      </c>
      <c r="E88" s="1">
        <v>0</v>
      </c>
      <c r="F88" s="1">
        <v>0</v>
      </c>
      <c r="G88" s="2">
        <f t="shared" si="0"/>
        <v>16466.67009</v>
      </c>
      <c r="H88" s="2">
        <f t="shared" si="1"/>
        <v>0.77000000000407454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606407.06000000006</v>
      </c>
      <c r="D89" s="1">
        <f>'PR-RAS'!E93</f>
        <v>637093.57999999996</v>
      </c>
      <c r="E89" s="1">
        <v>0</v>
      </c>
      <c r="F89" s="1">
        <v>0</v>
      </c>
      <c r="G89" s="2">
        <f t="shared" si="0"/>
        <v>165492.29135999997</v>
      </c>
      <c r="H89" s="2">
        <f t="shared" si="1"/>
        <v>0.48000000009778887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55901.65</v>
      </c>
      <c r="D90" s="1">
        <f>'PR-RAS'!E94</f>
        <v>52779.51</v>
      </c>
      <c r="E90" s="1">
        <v>0</v>
      </c>
      <c r="F90" s="1">
        <v>0</v>
      </c>
      <c r="G90" s="2">
        <f t="shared" si="0"/>
        <v>14369.99963</v>
      </c>
      <c r="H90" s="2">
        <f t="shared" si="1"/>
        <v>0.83999999999650754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27346.34</v>
      </c>
      <c r="D93" s="1">
        <f>'PR-RAS'!E97</f>
        <v>87594.92</v>
      </c>
      <c r="E93" s="1">
        <v>0</v>
      </c>
      <c r="F93" s="1">
        <v>0</v>
      </c>
      <c r="G93" s="2">
        <f t="shared" si="0"/>
        <v>18633.328559999998</v>
      </c>
      <c r="H93" s="2">
        <f t="shared" si="1"/>
        <v>0.42000000000189175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819268.56</v>
      </c>
      <c r="D102" s="1">
        <f>'PR-RAS'!E106</f>
        <v>753768.63</v>
      </c>
      <c r="E102" s="1">
        <v>0</v>
      </c>
      <c r="F102" s="1">
        <v>0</v>
      </c>
      <c r="G102" s="2">
        <f t="shared" si="0"/>
        <v>235007.38782000003</v>
      </c>
      <c r="H102" s="2">
        <f t="shared" si="1"/>
        <v>0.80999999993946403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156668.78999999998</v>
      </c>
      <c r="D103" s="1">
        <f>'PR-RAS'!E107</f>
        <v>161858.25</v>
      </c>
      <c r="E103" s="1">
        <v>0</v>
      </c>
      <c r="F103" s="1">
        <v>0</v>
      </c>
      <c r="G103" s="2">
        <f t="shared" si="0"/>
        <v>48999.299579999992</v>
      </c>
      <c r="H103" s="2">
        <f t="shared" si="1"/>
        <v>0.46000000002095476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132.32</v>
      </c>
      <c r="D105" s="1">
        <f>'PR-RAS'!E109</f>
        <v>181.34</v>
      </c>
      <c r="E105" s="1">
        <v>0</v>
      </c>
      <c r="F105" s="1">
        <v>0</v>
      </c>
      <c r="G105" s="2">
        <f t="shared" si="0"/>
        <v>51.48</v>
      </c>
      <c r="H105" s="2">
        <f t="shared" si="1"/>
        <v>0.65999999999999659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3385.76</v>
      </c>
      <c r="D106" s="1">
        <f>'PR-RAS'!E110</f>
        <v>873.99</v>
      </c>
      <c r="E106" s="1">
        <v>0</v>
      </c>
      <c r="F106" s="1">
        <v>0</v>
      </c>
      <c r="G106" s="2">
        <f t="shared" si="0"/>
        <v>539.04269999999997</v>
      </c>
      <c r="H106" s="2">
        <f t="shared" si="1"/>
        <v>0.24999999999977263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153150.71</v>
      </c>
      <c r="D107" s="1">
        <f>'PR-RAS'!E111</f>
        <v>160802.92000000001</v>
      </c>
      <c r="E107" s="1">
        <v>0</v>
      </c>
      <c r="F107" s="1">
        <v>0</v>
      </c>
      <c r="G107" s="2">
        <f t="shared" si="0"/>
        <v>50324.194300000003</v>
      </c>
      <c r="H107" s="2">
        <f t="shared" si="1"/>
        <v>0.36999999999534339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115149.11</v>
      </c>
      <c r="D108" s="1">
        <f>'PR-RAS'!E112</f>
        <v>93203.079999999987</v>
      </c>
      <c r="E108" s="1">
        <v>0</v>
      </c>
      <c r="F108" s="1">
        <v>0</v>
      </c>
      <c r="G108" s="2">
        <f t="shared" si="0"/>
        <v>32266.413889999996</v>
      </c>
      <c r="H108" s="2">
        <f t="shared" si="1"/>
        <v>0.18999999998777639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28906.23</v>
      </c>
      <c r="D110" s="1">
        <f>'PR-RAS'!E114</f>
        <v>31354.799999999999</v>
      </c>
      <c r="E110" s="1">
        <v>0</v>
      </c>
      <c r="F110" s="1">
        <v>0</v>
      </c>
      <c r="G110" s="2">
        <f t="shared" si="0"/>
        <v>9986.1254700000009</v>
      </c>
      <c r="H110" s="2">
        <f t="shared" si="1"/>
        <v>0.43000000000029104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3015.46</v>
      </c>
      <c r="D112" s="1">
        <f>'PR-RAS'!E116</f>
        <v>15538.76</v>
      </c>
      <c r="E112" s="1">
        <v>0</v>
      </c>
      <c r="F112" s="1">
        <v>0</v>
      </c>
      <c r="G112" s="2">
        <f t="shared" si="0"/>
        <v>3784.3207800000005</v>
      </c>
      <c r="H112" s="2">
        <f t="shared" si="1"/>
        <v>0.6999999999998181</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83227.42</v>
      </c>
      <c r="D113" s="1">
        <f>'PR-RAS'!E117</f>
        <v>46309.52</v>
      </c>
      <c r="E113" s="1">
        <v>0</v>
      </c>
      <c r="F113" s="1">
        <v>0</v>
      </c>
      <c r="G113" s="2">
        <f t="shared" si="0"/>
        <v>19694.803520000001</v>
      </c>
      <c r="H113" s="2">
        <f t="shared" si="1"/>
        <v>0.90000000000145519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547450.66</v>
      </c>
      <c r="D116" s="1">
        <f>'PR-RAS'!E120</f>
        <v>498707.3</v>
      </c>
      <c r="E116" s="1">
        <v>0</v>
      </c>
      <c r="F116" s="1">
        <v>0</v>
      </c>
      <c r="G116" s="2">
        <f t="shared" si="0"/>
        <v>177659.5049</v>
      </c>
      <c r="H116" s="2">
        <f t="shared" si="1"/>
        <v>0.63999999995576218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119724.07</v>
      </c>
      <c r="D117" s="1">
        <f>'PR-RAS'!E121</f>
        <v>20216.98</v>
      </c>
      <c r="E117" s="1">
        <v>0</v>
      </c>
      <c r="F117" s="1">
        <v>0</v>
      </c>
      <c r="G117" s="2">
        <f t="shared" si="0"/>
        <v>18578.331480000001</v>
      </c>
      <c r="H117" s="2">
        <f t="shared" si="1"/>
        <v>9.0000000007421477E-2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427726.59</v>
      </c>
      <c r="D118" s="1">
        <f>'PR-RAS'!E122</f>
        <v>478490.32</v>
      </c>
      <c r="E118" s="1">
        <v>0</v>
      </c>
      <c r="F118" s="1">
        <v>0</v>
      </c>
      <c r="G118" s="2">
        <f t="shared" si="0"/>
        <v>162010.74591</v>
      </c>
      <c r="H118" s="2">
        <f t="shared" si="1"/>
        <v>0.72999999998137355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22009.420000000002</v>
      </c>
      <c r="D120" s="1">
        <f>'PR-RAS'!E124</f>
        <v>23288.079999999998</v>
      </c>
      <c r="E120" s="1">
        <v>0</v>
      </c>
      <c r="F120" s="1">
        <v>0</v>
      </c>
      <c r="G120" s="2">
        <f t="shared" si="0"/>
        <v>8161.6840199999997</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22009.420000000002</v>
      </c>
      <c r="D124" s="1">
        <f>'PR-RAS'!E128</f>
        <v>23288.079999999998</v>
      </c>
      <c r="E124" s="1">
        <v>0</v>
      </c>
      <c r="F124" s="1">
        <v>0</v>
      </c>
      <c r="G124" s="2">
        <f t="shared" si="0"/>
        <v>8436.0263400000003</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7741.72</v>
      </c>
      <c r="D125" s="1">
        <f>'PR-RAS'!E129</f>
        <v>6842.8</v>
      </c>
      <c r="E125" s="1">
        <v>0</v>
      </c>
      <c r="F125" s="1">
        <v>0</v>
      </c>
      <c r="G125" s="2">
        <f t="shared" si="0"/>
        <v>2656.9876799999997</v>
      </c>
      <c r="H125" s="2">
        <f t="shared" si="1"/>
        <v>0.47999999999956344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14267.7</v>
      </c>
      <c r="D126" s="1">
        <f>'PR-RAS'!E130</f>
        <v>16445.28</v>
      </c>
      <c r="E126" s="1">
        <v>0</v>
      </c>
      <c r="F126" s="1">
        <v>0</v>
      </c>
      <c r="G126" s="2">
        <f t="shared" si="0"/>
        <v>5894.7824999999993</v>
      </c>
      <c r="H126" s="2">
        <f t="shared" si="1"/>
        <v>0.57999999999810825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27236.57</v>
      </c>
      <c r="D135" s="1">
        <f>'PR-RAS'!E139</f>
        <v>22728.67</v>
      </c>
      <c r="E135" s="1">
        <v>0</v>
      </c>
      <c r="F135" s="1">
        <v>0</v>
      </c>
      <c r="G135" s="2">
        <f t="shared" si="0"/>
        <v>9740.9839400000019</v>
      </c>
      <c r="H135" s="2">
        <f t="shared" si="1"/>
        <v>0.76000000000203727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22856.19</v>
      </c>
      <c r="D136" s="1">
        <f>'PR-RAS'!E140</f>
        <v>22728.67</v>
      </c>
      <c r="E136" s="1">
        <v>0</v>
      </c>
      <c r="F136" s="1">
        <v>0</v>
      </c>
      <c r="G136" s="2">
        <f t="shared" si="0"/>
        <v>9222.3265499999998</v>
      </c>
      <c r="H136" s="2">
        <f t="shared" si="1"/>
        <v>0.52000000000043656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22732.76</v>
      </c>
      <c r="D141" s="1">
        <f>'PR-RAS'!E145</f>
        <v>22728.67</v>
      </c>
      <c r="E141" s="1">
        <v>0</v>
      </c>
      <c r="F141" s="1">
        <v>0</v>
      </c>
      <c r="G141" s="2">
        <f t="shared" si="0"/>
        <v>9546.6139999999996</v>
      </c>
      <c r="H141" s="2">
        <f t="shared" si="1"/>
        <v>0.57000000000334694</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123.43</v>
      </c>
      <c r="D145" s="1">
        <f>'PR-RAS'!E149</f>
        <v>0</v>
      </c>
      <c r="E145" s="1">
        <v>0</v>
      </c>
      <c r="F145" s="1">
        <v>0</v>
      </c>
      <c r="G145" s="2">
        <f t="shared" si="0"/>
        <v>17.77392</v>
      </c>
      <c r="H145" s="2">
        <f t="shared" si="1"/>
        <v>0.43000000000000682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4380.38</v>
      </c>
      <c r="D146" s="1">
        <f>'PR-RAS'!E150</f>
        <v>0</v>
      </c>
      <c r="E146" s="1">
        <v>0</v>
      </c>
      <c r="F146" s="1">
        <v>0</v>
      </c>
      <c r="G146" s="2">
        <f t="shared" si="0"/>
        <v>635.15509999999995</v>
      </c>
      <c r="H146" s="2">
        <f t="shared" si="1"/>
        <v>0.38000000000010914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3867855.23</v>
      </c>
      <c r="D147" s="1">
        <f>'PR-RAS'!E151</f>
        <v>4548690.6999999993</v>
      </c>
      <c r="E147" s="1">
        <v>0</v>
      </c>
      <c r="F147" s="1">
        <v>0</v>
      </c>
      <c r="G147" s="2">
        <f t="shared" si="0"/>
        <v>1892924.5479799998</v>
      </c>
      <c r="H147" s="2">
        <f t="shared" si="1"/>
        <v>0.53000000072643161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411025.55000000005</v>
      </c>
      <c r="D148" s="1">
        <f>'PR-RAS'!E152</f>
        <v>420983.71</v>
      </c>
      <c r="E148" s="1">
        <v>0</v>
      </c>
      <c r="F148" s="1">
        <v>0</v>
      </c>
      <c r="G148" s="2">
        <f t="shared" si="0"/>
        <v>184189.96659000003</v>
      </c>
      <c r="H148" s="2">
        <f t="shared" si="1"/>
        <v>0.73999999993247911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331184.02</v>
      </c>
      <c r="D149" s="1">
        <f>'PR-RAS'!E153</f>
        <v>342549.25</v>
      </c>
      <c r="E149" s="1">
        <v>0</v>
      </c>
      <c r="F149" s="1">
        <v>0</v>
      </c>
      <c r="G149" s="2">
        <f t="shared" si="0"/>
        <v>150409.81295999998</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331184.02</v>
      </c>
      <c r="D150" s="1">
        <f>'PR-RAS'!E154</f>
        <v>342549.25</v>
      </c>
      <c r="E150" s="1">
        <v>0</v>
      </c>
      <c r="F150" s="1">
        <v>0</v>
      </c>
      <c r="G150" s="2">
        <f t="shared" si="0"/>
        <v>151426.09547999999</v>
      </c>
      <c r="H150" s="2">
        <f t="shared" si="1"/>
        <v>0.27000000001862645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25594.400000000001</v>
      </c>
      <c r="D154" s="1">
        <f>'PR-RAS'!E158</f>
        <v>25353.51</v>
      </c>
      <c r="E154" s="1">
        <v>0</v>
      </c>
      <c r="F154" s="1">
        <v>0</v>
      </c>
      <c r="G154" s="2">
        <f t="shared" si="0"/>
        <v>11674.117259999999</v>
      </c>
      <c r="H154" s="2">
        <f t="shared" si="1"/>
        <v>0.8900000000030559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54247.13</v>
      </c>
      <c r="D155" s="1">
        <f>'PR-RAS'!E159</f>
        <v>53080.95</v>
      </c>
      <c r="E155" s="1">
        <v>0</v>
      </c>
      <c r="F155" s="1">
        <v>0</v>
      </c>
      <c r="G155" s="2">
        <f t="shared" si="0"/>
        <v>24702.99062</v>
      </c>
      <c r="H155" s="2">
        <f t="shared" si="1"/>
        <v>0.18000000000029104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54247.13</v>
      </c>
      <c r="D157" s="1">
        <f>'PR-RAS'!E161</f>
        <v>53080.95</v>
      </c>
      <c r="E157" s="1">
        <v>0</v>
      </c>
      <c r="F157" s="1">
        <v>0</v>
      </c>
      <c r="G157" s="2">
        <f t="shared" si="0"/>
        <v>25023.808679999998</v>
      </c>
      <c r="H157" s="2">
        <f t="shared" si="1"/>
        <v>0.18000000000029104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1367089.26</v>
      </c>
      <c r="D159" s="1">
        <f>'PR-RAS'!E163</f>
        <v>1460443.48</v>
      </c>
      <c r="E159" s="1">
        <v>0</v>
      </c>
      <c r="F159" s="1">
        <v>0</v>
      </c>
      <c r="G159" s="2">
        <f t="shared" si="0"/>
        <v>677500.24275999994</v>
      </c>
      <c r="H159" s="2">
        <f t="shared" si="1"/>
        <v>0.73999999999068677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23445.749999999996</v>
      </c>
      <c r="D160" s="1">
        <f>'PR-RAS'!E164</f>
        <v>24056.89</v>
      </c>
      <c r="E160" s="1">
        <v>0</v>
      </c>
      <c r="F160" s="1">
        <v>0</v>
      </c>
      <c r="G160" s="2">
        <f t="shared" si="0"/>
        <v>11377.965270000001</v>
      </c>
      <c r="H160" s="2">
        <f t="shared" si="1"/>
        <v>0.36000000000422006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2843.19</v>
      </c>
      <c r="D161" s="1">
        <f>'PR-RAS'!E165</f>
        <v>2186.9899999999998</v>
      </c>
      <c r="E161" s="1">
        <v>0</v>
      </c>
      <c r="F161" s="1">
        <v>0</v>
      </c>
      <c r="G161" s="2">
        <f t="shared" si="0"/>
        <v>1154.7472</v>
      </c>
      <c r="H161" s="2">
        <f t="shared" si="1"/>
        <v>0.20000000000027285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19271.62</v>
      </c>
      <c r="D162" s="1">
        <f>'PR-RAS'!E166</f>
        <v>21135.86</v>
      </c>
      <c r="E162" s="1">
        <v>0</v>
      </c>
      <c r="F162" s="1">
        <v>0</v>
      </c>
      <c r="G162" s="2">
        <f t="shared" si="0"/>
        <v>9908.4777400000003</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1330.94</v>
      </c>
      <c r="D163" s="1">
        <f>'PR-RAS'!E167</f>
        <v>734.04</v>
      </c>
      <c r="E163" s="1">
        <v>0</v>
      </c>
      <c r="F163" s="1">
        <v>0</v>
      </c>
      <c r="G163" s="2">
        <f t="shared" si="0"/>
        <v>453.44123999999999</v>
      </c>
      <c r="H163" s="2">
        <f t="shared" si="1"/>
        <v>9.9999999999909051E-2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227850.29</v>
      </c>
      <c r="D165" s="1">
        <f>'PR-RAS'!E169</f>
        <v>231320.58000000005</v>
      </c>
      <c r="E165" s="1">
        <v>0</v>
      </c>
      <c r="F165" s="1">
        <v>0</v>
      </c>
      <c r="G165" s="2">
        <f t="shared" si="0"/>
        <v>113240.59780000002</v>
      </c>
      <c r="H165" s="2">
        <f t="shared" si="1"/>
        <v>0.7099999999627471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11284.62</v>
      </c>
      <c r="D166" s="1">
        <f>'PR-RAS'!E170</f>
        <v>10781.6</v>
      </c>
      <c r="E166" s="1">
        <v>0</v>
      </c>
      <c r="F166" s="1">
        <v>0</v>
      </c>
      <c r="G166" s="2">
        <f t="shared" si="0"/>
        <v>5419.8903</v>
      </c>
      <c r="H166" s="2">
        <f t="shared" si="1"/>
        <v>0.77999999999883585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7500.03</v>
      </c>
      <c r="D167" s="1">
        <f>'PR-RAS'!E171</f>
        <v>14467.85</v>
      </c>
      <c r="E167" s="1">
        <v>0</v>
      </c>
      <c r="F167" s="1">
        <v>0</v>
      </c>
      <c r="G167" s="2">
        <f t="shared" si="0"/>
        <v>6048.331180000001</v>
      </c>
      <c r="H167" s="2">
        <f t="shared" si="1"/>
        <v>0.17999999999938154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96883.54</v>
      </c>
      <c r="D168" s="1">
        <f>'PR-RAS'!E172</f>
        <v>104523.38</v>
      </c>
      <c r="E168" s="1">
        <v>0</v>
      </c>
      <c r="F168" s="1">
        <v>0</v>
      </c>
      <c r="G168" s="2">
        <f t="shared" si="0"/>
        <v>51090.360099999998</v>
      </c>
      <c r="H168" s="2">
        <f t="shared" si="1"/>
        <v>0.84000000001105946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88319.07</v>
      </c>
      <c r="D169" s="1">
        <f>'PR-RAS'!E173</f>
        <v>81202.820000000007</v>
      </c>
      <c r="E169" s="1">
        <v>0</v>
      </c>
      <c r="F169" s="1">
        <v>0</v>
      </c>
      <c r="G169" s="2">
        <f t="shared" si="0"/>
        <v>42121.751280000004</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23208.97</v>
      </c>
      <c r="D170" s="1">
        <f>'PR-RAS'!E174</f>
        <v>20178.64</v>
      </c>
      <c r="E170" s="1">
        <v>0</v>
      </c>
      <c r="F170" s="1">
        <v>0</v>
      </c>
      <c r="G170" s="2">
        <f t="shared" si="0"/>
        <v>10742.696250000001</v>
      </c>
      <c r="H170" s="2">
        <f t="shared" si="1"/>
        <v>0.38999999999941792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654.05999999999995</v>
      </c>
      <c r="D172" s="1">
        <f>'PR-RAS'!E176</f>
        <v>166.29</v>
      </c>
      <c r="E172" s="1">
        <v>0</v>
      </c>
      <c r="F172" s="1">
        <v>0</v>
      </c>
      <c r="G172" s="2">
        <f t="shared" si="0"/>
        <v>168.71544</v>
      </c>
      <c r="H172" s="2">
        <f t="shared" si="1"/>
        <v>0.34999999999993747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988765.14</v>
      </c>
      <c r="D173" s="1">
        <f>'PR-RAS'!E177</f>
        <v>1044866.0700000001</v>
      </c>
      <c r="E173" s="1">
        <v>0</v>
      </c>
      <c r="F173" s="1">
        <v>0</v>
      </c>
      <c r="G173" s="2">
        <f t="shared" si="0"/>
        <v>529501.53215999994</v>
      </c>
      <c r="H173" s="2">
        <f t="shared" si="1"/>
        <v>0.21000000007916242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21638.06</v>
      </c>
      <c r="D174" s="1">
        <f>'PR-RAS'!E178</f>
        <v>26172.78</v>
      </c>
      <c r="E174" s="1">
        <v>0</v>
      </c>
      <c r="F174" s="1">
        <v>0</v>
      </c>
      <c r="G174" s="2">
        <f t="shared" si="0"/>
        <v>12799.166259999998</v>
      </c>
      <c r="H174" s="2">
        <f t="shared" si="1"/>
        <v>0.28000000000247383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531044.93000000005</v>
      </c>
      <c r="D175" s="1">
        <f>'PR-RAS'!E179</f>
        <v>502878.39</v>
      </c>
      <c r="E175" s="1">
        <v>0</v>
      </c>
      <c r="F175" s="1">
        <v>0</v>
      </c>
      <c r="G175" s="2">
        <f t="shared" si="0"/>
        <v>267403.49753999995</v>
      </c>
      <c r="H175" s="2">
        <f t="shared" si="1"/>
        <v>0.4599999999627471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6368.44</v>
      </c>
      <c r="D176" s="1">
        <f>'PR-RAS'!E180</f>
        <v>4856.6400000000003</v>
      </c>
      <c r="E176" s="1">
        <v>0</v>
      </c>
      <c r="F176" s="1">
        <v>0</v>
      </c>
      <c r="G176" s="2">
        <f t="shared" si="0"/>
        <v>2814.3009999999999</v>
      </c>
      <c r="H176" s="2">
        <f t="shared" si="1"/>
        <v>0.7999999999992724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17448.8</v>
      </c>
      <c r="D177" s="1">
        <f>'PR-RAS'!E181</f>
        <v>19770.91</v>
      </c>
      <c r="E177" s="1">
        <v>0</v>
      </c>
      <c r="F177" s="1">
        <v>0</v>
      </c>
      <c r="G177" s="2">
        <f t="shared" si="0"/>
        <v>10030.349119999999</v>
      </c>
      <c r="H177" s="2">
        <f t="shared" si="1"/>
        <v>0.29000000000087311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9654.52</v>
      </c>
      <c r="D178" s="1">
        <f>'PR-RAS'!E182</f>
        <v>22396.15</v>
      </c>
      <c r="E178" s="1">
        <v>0</v>
      </c>
      <c r="F178" s="1">
        <v>0</v>
      </c>
      <c r="G178" s="2">
        <f t="shared" si="0"/>
        <v>9637.0871400000015</v>
      </c>
      <c r="H178" s="2">
        <f t="shared" si="1"/>
        <v>0.63000000000101863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3174.07</v>
      </c>
      <c r="D179" s="1">
        <f>'PR-RAS'!E183</f>
        <v>5124.32</v>
      </c>
      <c r="E179" s="1">
        <v>0</v>
      </c>
      <c r="F179" s="1">
        <v>0</v>
      </c>
      <c r="G179" s="2">
        <f t="shared" si="0"/>
        <v>2389.2423799999997</v>
      </c>
      <c r="H179" s="2">
        <f t="shared" si="1"/>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138392.85999999999</v>
      </c>
      <c r="D180" s="1">
        <f>'PR-RAS'!E184</f>
        <v>196041.75</v>
      </c>
      <c r="E180" s="1">
        <v>0</v>
      </c>
      <c r="F180" s="1">
        <v>0</v>
      </c>
      <c r="G180" s="2">
        <f t="shared" si="0"/>
        <v>94955.26844</v>
      </c>
      <c r="H180" s="2">
        <f t="shared" si="1"/>
        <v>0.39000000001396984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54398.96</v>
      </c>
      <c r="D181" s="1">
        <f>'PR-RAS'!E185</f>
        <v>48000.09</v>
      </c>
      <c r="E181" s="1">
        <v>0</v>
      </c>
      <c r="F181" s="1">
        <v>0</v>
      </c>
      <c r="G181" s="2">
        <f t="shared" si="0"/>
        <v>27071.845199999996</v>
      </c>
      <c r="H181" s="2">
        <f t="shared" si="1"/>
        <v>0.12999999999738066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206644.5</v>
      </c>
      <c r="D182" s="1">
        <f>'PR-RAS'!E186</f>
        <v>219625.04</v>
      </c>
      <c r="E182" s="1">
        <v>0</v>
      </c>
      <c r="F182" s="1">
        <v>0</v>
      </c>
      <c r="G182" s="2">
        <f t="shared" si="0"/>
        <v>116906.91898000002</v>
      </c>
      <c r="H182" s="2">
        <f t="shared" si="1"/>
        <v>0.54000000000814907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127028.07999999999</v>
      </c>
      <c r="D184" s="1">
        <f>'PR-RAS'!E188</f>
        <v>160199.94</v>
      </c>
      <c r="E184" s="1">
        <v>0</v>
      </c>
      <c r="F184" s="1">
        <v>0</v>
      </c>
      <c r="G184" s="2">
        <f t="shared" si="0"/>
        <v>81879.316679999989</v>
      </c>
      <c r="H184" s="2">
        <f t="shared" si="1"/>
        <v>0.13999999998486601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6205.99</v>
      </c>
      <c r="D185" s="1">
        <f>'PR-RAS'!E189</f>
        <v>20259.830000000002</v>
      </c>
      <c r="E185" s="1">
        <v>0</v>
      </c>
      <c r="F185" s="1">
        <v>0</v>
      </c>
      <c r="G185" s="2">
        <f t="shared" si="0"/>
        <v>8597.5195999999996</v>
      </c>
      <c r="H185" s="2">
        <f t="shared" si="1"/>
        <v>0.17999999999847205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8043.93</v>
      </c>
      <c r="D186" s="1">
        <f>'PR-RAS'!E190</f>
        <v>7567.12</v>
      </c>
      <c r="E186" s="1">
        <v>0</v>
      </c>
      <c r="F186" s="1">
        <v>0</v>
      </c>
      <c r="G186" s="2">
        <f t="shared" si="0"/>
        <v>4287.9614499999998</v>
      </c>
      <c r="H186" s="2">
        <f t="shared" si="1"/>
        <v>0.18999999999959982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12497.98</v>
      </c>
      <c r="D187" s="1">
        <f>'PR-RAS'!E191</f>
        <v>14672.86</v>
      </c>
      <c r="E187" s="1">
        <v>0</v>
      </c>
      <c r="F187" s="1">
        <v>0</v>
      </c>
      <c r="G187" s="2">
        <f t="shared" si="0"/>
        <v>7782.9281999999994</v>
      </c>
      <c r="H187" s="2">
        <f t="shared" si="1"/>
        <v>0.15999999999985448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4459.49</v>
      </c>
      <c r="D188" s="1">
        <f>'PR-RAS'!E192</f>
        <v>4460</v>
      </c>
      <c r="E188" s="1">
        <v>0</v>
      </c>
      <c r="F188" s="1">
        <v>0</v>
      </c>
      <c r="G188" s="2">
        <f t="shared" si="0"/>
        <v>2501.9646299999999</v>
      </c>
      <c r="H188" s="2">
        <f t="shared" si="1"/>
        <v>0.48999999999978172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29219.59</v>
      </c>
      <c r="D189" s="1">
        <f>'PR-RAS'!E193</f>
        <v>40351.879999999997</v>
      </c>
      <c r="E189" s="1">
        <v>0</v>
      </c>
      <c r="F189" s="1">
        <v>0</v>
      </c>
      <c r="G189" s="2">
        <f t="shared" si="0"/>
        <v>20665.589799999998</v>
      </c>
      <c r="H189" s="2">
        <f t="shared" si="1"/>
        <v>0.53000000000247383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783.06</v>
      </c>
      <c r="D190" s="1">
        <f>'PR-RAS'!E194</f>
        <v>5359.17</v>
      </c>
      <c r="E190" s="1">
        <v>0</v>
      </c>
      <c r="F190" s="1">
        <v>0</v>
      </c>
      <c r="G190" s="2">
        <f t="shared" si="0"/>
        <v>2173.7646</v>
      </c>
      <c r="H190" s="2">
        <f t="shared" si="1"/>
        <v>0.23000000000001819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65818.039999999994</v>
      </c>
      <c r="D191" s="1">
        <f>'PR-RAS'!E195</f>
        <v>67529.08</v>
      </c>
      <c r="E191" s="1">
        <v>0</v>
      </c>
      <c r="F191" s="1">
        <v>0</v>
      </c>
      <c r="G191" s="2">
        <f t="shared" si="0"/>
        <v>38166.478000000003</v>
      </c>
      <c r="H191" s="2">
        <f t="shared" si="1"/>
        <v>0.11999999999534339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51020.39</v>
      </c>
      <c r="D192" s="1">
        <f>'PR-RAS'!E196</f>
        <v>44262.42</v>
      </c>
      <c r="E192" s="1">
        <v>0</v>
      </c>
      <c r="F192" s="1">
        <v>0</v>
      </c>
      <c r="G192" s="2">
        <f t="shared" si="0"/>
        <v>26653.138929999997</v>
      </c>
      <c r="H192" s="2">
        <f t="shared" si="1"/>
        <v>0.80999999999767169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38270.230000000003</v>
      </c>
      <c r="D198" s="1">
        <f>'PR-RAS'!E202</f>
        <v>31977.46</v>
      </c>
      <c r="E198" s="1">
        <v>0</v>
      </c>
      <c r="F198" s="1">
        <v>0</v>
      </c>
      <c r="G198" s="2">
        <f t="shared" si="0"/>
        <v>20138.35455</v>
      </c>
      <c r="H198" s="2">
        <f t="shared" si="1"/>
        <v>0.69000000000232831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30412.77</v>
      </c>
      <c r="D200" s="1">
        <f>'PR-RAS'!E204</f>
        <v>20290.990000000002</v>
      </c>
      <c r="E200" s="1">
        <v>0</v>
      </c>
      <c r="F200" s="1">
        <v>0</v>
      </c>
      <c r="G200" s="2">
        <f t="shared" si="0"/>
        <v>14127.955250000001</v>
      </c>
      <c r="H200" s="2">
        <f t="shared" si="1"/>
        <v>0.23999999999796273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7857.46</v>
      </c>
      <c r="D201" s="1">
        <f>'PR-RAS'!E205</f>
        <v>11686.47</v>
      </c>
      <c r="E201" s="1">
        <v>0</v>
      </c>
      <c r="F201" s="1">
        <v>0</v>
      </c>
      <c r="G201" s="2">
        <f t="shared" si="0"/>
        <v>6246.08</v>
      </c>
      <c r="H201" s="2">
        <f t="shared" si="1"/>
        <v>0.92999999999938154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12750.16</v>
      </c>
      <c r="D206" s="1">
        <f>'PR-RAS'!E210</f>
        <v>12284.96</v>
      </c>
      <c r="E206" s="1">
        <v>0</v>
      </c>
      <c r="F206" s="1">
        <v>0</v>
      </c>
      <c r="G206" s="2">
        <f t="shared" si="0"/>
        <v>7650.6163999999999</v>
      </c>
      <c r="H206" s="2">
        <f t="shared" si="1"/>
        <v>0.2000000000007276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10094.370000000001</v>
      </c>
      <c r="D207" s="1">
        <f>'PR-RAS'!E211</f>
        <v>9725.2999999999993</v>
      </c>
      <c r="E207" s="1">
        <v>0</v>
      </c>
      <c r="F207" s="1">
        <v>0</v>
      </c>
      <c r="G207" s="2">
        <f t="shared" si="0"/>
        <v>6086.2638200000001</v>
      </c>
      <c r="H207" s="2">
        <f t="shared" si="1"/>
        <v>0.67000000000007276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469.84</v>
      </c>
      <c r="D208" s="1">
        <f>'PR-RAS'!E212</f>
        <v>79.72</v>
      </c>
      <c r="E208" s="1">
        <v>0</v>
      </c>
      <c r="F208" s="1">
        <v>0</v>
      </c>
      <c r="G208" s="2">
        <f t="shared" si="0"/>
        <v>130.26095999999998</v>
      </c>
      <c r="H208" s="2">
        <f t="shared" si="1"/>
        <v>0.44000000000002615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31.99</v>
      </c>
      <c r="D209" s="1">
        <f>'PR-RAS'!E213</f>
        <v>17.78</v>
      </c>
      <c r="E209" s="1">
        <v>0</v>
      </c>
      <c r="F209" s="1">
        <v>0</v>
      </c>
      <c r="G209" s="2">
        <f t="shared" si="0"/>
        <v>14.050399999999998</v>
      </c>
      <c r="H209" s="2">
        <f t="shared" si="1"/>
        <v>0.23000000000000043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2153.96</v>
      </c>
      <c r="D210" s="1">
        <f>'PR-RAS'!E214</f>
        <v>2462.16</v>
      </c>
      <c r="E210" s="1">
        <v>0</v>
      </c>
      <c r="F210" s="1">
        <v>0</v>
      </c>
      <c r="G210" s="2">
        <f t="shared" si="0"/>
        <v>1479.36052</v>
      </c>
      <c r="H210" s="2">
        <f t="shared" si="1"/>
        <v>0.1999999999998181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8429.6200000000008</v>
      </c>
      <c r="D211" s="1">
        <f>'PR-RAS'!E215</f>
        <v>107691.58</v>
      </c>
      <c r="E211" s="1">
        <v>0</v>
      </c>
      <c r="F211" s="1">
        <v>0</v>
      </c>
      <c r="G211" s="2">
        <f t="shared" si="0"/>
        <v>47000.683799999999</v>
      </c>
      <c r="H211" s="2">
        <f t="shared" si="1"/>
        <v>0.79999999999745341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102712.19</v>
      </c>
      <c r="E212" s="1">
        <v>0</v>
      </c>
      <c r="F212" s="1">
        <v>0</v>
      </c>
      <c r="G212" s="2">
        <f t="shared" si="0"/>
        <v>43344.544179999997</v>
      </c>
      <c r="H212" s="2">
        <f t="shared" si="1"/>
        <v>0.19000000000232831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102712.19</v>
      </c>
      <c r="E214" s="1">
        <v>0</v>
      </c>
      <c r="F214" s="1">
        <v>0</v>
      </c>
      <c r="G214" s="2">
        <f t="shared" si="0"/>
        <v>43755.392939999998</v>
      </c>
      <c r="H214" s="2">
        <f t="shared" si="1"/>
        <v>0.19000000000232831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8429.6200000000008</v>
      </c>
      <c r="D215" s="1">
        <f>'PR-RAS'!E219</f>
        <v>4979.3900000000003</v>
      </c>
      <c r="E215" s="1">
        <v>0</v>
      </c>
      <c r="F215" s="1">
        <v>0</v>
      </c>
      <c r="G215" s="2">
        <f t="shared" si="0"/>
        <v>3935.1176</v>
      </c>
      <c r="H215" s="2">
        <f t="shared" si="1"/>
        <v>0.76999999999952706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8429.6200000000008</v>
      </c>
      <c r="D217" s="1">
        <f>'PR-RAS'!E221</f>
        <v>4979.3900000000003</v>
      </c>
      <c r="E217" s="1">
        <v>0</v>
      </c>
      <c r="F217" s="1">
        <v>0</v>
      </c>
      <c r="G217" s="2">
        <f t="shared" si="0"/>
        <v>3971.8944000000001</v>
      </c>
      <c r="H217" s="2">
        <f t="shared" si="1"/>
        <v>0.76999999999952706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1227524.06</v>
      </c>
      <c r="D220" s="1">
        <f>'PR-RAS'!E224</f>
        <v>1544859.69</v>
      </c>
      <c r="E220" s="1">
        <v>0</v>
      </c>
      <c r="F220" s="1">
        <v>0</v>
      </c>
      <c r="G220" s="2">
        <f t="shared" si="0"/>
        <v>945476.31335999991</v>
      </c>
      <c r="H220" s="2">
        <f t="shared" si="1"/>
        <v>0.37000000011175871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90516.96</v>
      </c>
      <c r="D232" s="1">
        <f>'PR-RAS'!E236</f>
        <v>104732.88</v>
      </c>
      <c r="E232" s="1">
        <v>0</v>
      </c>
      <c r="F232" s="1">
        <v>0</v>
      </c>
      <c r="G232" s="2">
        <f t="shared" si="0"/>
        <v>69296.008320000008</v>
      </c>
      <c r="H232" s="2">
        <f t="shared" si="1"/>
        <v>0.15999999998894054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90516.96</v>
      </c>
      <c r="D233" s="1">
        <f>'PR-RAS'!E237</f>
        <v>104732.88</v>
      </c>
      <c r="E233" s="1">
        <v>0</v>
      </c>
      <c r="F233" s="1">
        <v>0</v>
      </c>
      <c r="G233" s="2">
        <f t="shared" si="0"/>
        <v>69595.991040000008</v>
      </c>
      <c r="H233" s="2">
        <f t="shared" si="1"/>
        <v>0.15999999998894054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1137007.1000000001</v>
      </c>
      <c r="D236" s="1">
        <f>'PR-RAS'!E240</f>
        <v>1440126.81</v>
      </c>
      <c r="E236" s="1">
        <v>0</v>
      </c>
      <c r="F236" s="1">
        <v>0</v>
      </c>
      <c r="G236" s="2">
        <f t="shared" si="0"/>
        <v>944056.26919999998</v>
      </c>
      <c r="H236" s="2">
        <f t="shared" si="1"/>
        <v>0.2900000000372529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1076753.33</v>
      </c>
      <c r="D237" s="1">
        <f>'PR-RAS'!E241</f>
        <v>1375799.31</v>
      </c>
      <c r="E237" s="1">
        <v>0</v>
      </c>
      <c r="F237" s="1">
        <v>0</v>
      </c>
      <c r="G237" s="2">
        <f t="shared" si="0"/>
        <v>903491.06019999995</v>
      </c>
      <c r="H237" s="2">
        <f t="shared" si="1"/>
        <v>0.64000000013038516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60253.77</v>
      </c>
      <c r="D238" s="1">
        <f>'PR-RAS'!E242</f>
        <v>64327.5</v>
      </c>
      <c r="E238" s="1">
        <v>0</v>
      </c>
      <c r="F238" s="1">
        <v>0</v>
      </c>
      <c r="G238" s="2">
        <f t="shared" si="0"/>
        <v>44771.378489999996</v>
      </c>
      <c r="H238" s="2">
        <f t="shared" si="1"/>
        <v>0.73000000000320142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159871</v>
      </c>
      <c r="D248" s="1">
        <f>'PR-RAS'!E252</f>
        <v>171217.07</v>
      </c>
      <c r="E248" s="1">
        <v>0</v>
      </c>
      <c r="F248" s="1">
        <v>0</v>
      </c>
      <c r="G248" s="2">
        <f t="shared" si="0"/>
        <v>124069.36958</v>
      </c>
      <c r="H248" s="2">
        <f t="shared" si="1"/>
        <v>7.0000000006984919E-2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159871</v>
      </c>
      <c r="D255" s="1">
        <f>'PR-RAS'!E259</f>
        <v>171217.07</v>
      </c>
      <c r="E255" s="1">
        <v>0</v>
      </c>
      <c r="F255" s="1">
        <v>0</v>
      </c>
      <c r="G255" s="2">
        <f t="shared" si="0"/>
        <v>127585.50556000001</v>
      </c>
      <c r="H255" s="2">
        <f t="shared" si="1"/>
        <v>7.0000000006984919E-2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107405.67</v>
      </c>
      <c r="D256" s="1">
        <f>'PR-RAS'!E260</f>
        <v>131429.28</v>
      </c>
      <c r="E256" s="1">
        <v>0</v>
      </c>
      <c r="F256" s="1">
        <v>0</v>
      </c>
      <c r="G256" s="2">
        <f t="shared" si="0"/>
        <v>94417.378649999999</v>
      </c>
      <c r="H256" s="2">
        <f t="shared" si="1"/>
        <v>0.61000000000058208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52465.33</v>
      </c>
      <c r="D257" s="1">
        <f>'PR-RAS'!E261</f>
        <v>39787.79</v>
      </c>
      <c r="E257" s="1">
        <v>0</v>
      </c>
      <c r="F257" s="1">
        <v>0</v>
      </c>
      <c r="G257" s="2">
        <f t="shared" si="0"/>
        <v>33802.472959999999</v>
      </c>
      <c r="H257" s="2">
        <f t="shared" si="1"/>
        <v>0.54000000000087311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642895.35000000009</v>
      </c>
      <c r="D259" s="1">
        <f>'PR-RAS'!E263</f>
        <v>799232.75</v>
      </c>
      <c r="E259" s="1">
        <v>0</v>
      </c>
      <c r="F259" s="1">
        <v>0</v>
      </c>
      <c r="G259" s="2">
        <f t="shared" si="0"/>
        <v>578271.0993</v>
      </c>
      <c r="H259" s="2">
        <f t="shared" si="1"/>
        <v>0.60000000009313226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631837.55000000005</v>
      </c>
      <c r="D260" s="1">
        <f>'PR-RAS'!E264</f>
        <v>665476.64</v>
      </c>
      <c r="E260" s="1">
        <v>0</v>
      </c>
      <c r="F260" s="1">
        <v>0</v>
      </c>
      <c r="G260" s="2">
        <f t="shared" si="0"/>
        <v>508362.82497000002</v>
      </c>
      <c r="H260" s="2">
        <f t="shared" si="1"/>
        <v>0.80999999993946403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631837.55000000005</v>
      </c>
      <c r="D261" s="1">
        <f>'PR-RAS'!E265</f>
        <v>665476.64</v>
      </c>
      <c r="E261" s="1">
        <v>0</v>
      </c>
      <c r="F261" s="1">
        <v>0</v>
      </c>
      <c r="G261" s="2">
        <f t="shared" si="0"/>
        <v>510325.61580000003</v>
      </c>
      <c r="H261" s="2">
        <f t="shared" si="1"/>
        <v>0.80999999993946403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10165.9</v>
      </c>
      <c r="D264" s="1">
        <f>'PR-RAS'!E268</f>
        <v>39816.839999999997</v>
      </c>
      <c r="E264" s="1">
        <v>0</v>
      </c>
      <c r="F264" s="1">
        <v>0</v>
      </c>
      <c r="G264" s="2">
        <f t="shared" si="0"/>
        <v>23617.289539999998</v>
      </c>
      <c r="H264" s="2">
        <f t="shared" si="1"/>
        <v>0.26000000000385626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39816.839999999997</v>
      </c>
      <c r="E265" s="1">
        <v>0</v>
      </c>
      <c r="F265" s="1">
        <v>0</v>
      </c>
      <c r="G265" s="2">
        <f t="shared" ref="G265:G521" si="8">(B265/1000)*(C265*1+D265*2)</f>
        <v>21023.291519999999</v>
      </c>
      <c r="H265" s="2">
        <f t="shared" ref="H265:H521" si="9">ABS(C265-ROUND(C265,0))+ABS(D265-ROUND(D265,0))</f>
        <v>0.16000000000349246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10165.9</v>
      </c>
      <c r="D266" s="1">
        <f>'PR-RAS'!E270</f>
        <v>0</v>
      </c>
      <c r="E266" s="1">
        <v>0</v>
      </c>
      <c r="F266" s="1">
        <v>0</v>
      </c>
      <c r="G266" s="2">
        <f t="shared" si="8"/>
        <v>2693.9634999999998</v>
      </c>
      <c r="H266" s="2">
        <f t="shared" si="9"/>
        <v>0.1000000000003638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891.9</v>
      </c>
      <c r="D275" s="1">
        <f>'PR-RAS'!E279</f>
        <v>93939.27</v>
      </c>
      <c r="E275" s="1">
        <v>0</v>
      </c>
      <c r="F275" s="1">
        <v>0</v>
      </c>
      <c r="G275" s="2">
        <f t="shared" si="8"/>
        <v>51723.100560000006</v>
      </c>
      <c r="H275" s="2">
        <f t="shared" si="9"/>
        <v>0.37000000000409727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891.9</v>
      </c>
      <c r="D276" s="1">
        <f>'PR-RAS'!E280</f>
        <v>93939.27</v>
      </c>
      <c r="E276" s="1">
        <v>0</v>
      </c>
      <c r="F276" s="1">
        <v>0</v>
      </c>
      <c r="G276" s="2">
        <f t="shared" si="8"/>
        <v>51911.871000000006</v>
      </c>
      <c r="H276" s="2">
        <f t="shared" si="9"/>
        <v>0.37000000000409727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3867855.23</v>
      </c>
      <c r="D285" s="1">
        <f>'PR-RAS'!E289</f>
        <v>4548690.6999999993</v>
      </c>
      <c r="E285" s="1">
        <v>0</v>
      </c>
      <c r="F285" s="1">
        <v>0</v>
      </c>
      <c r="G285" s="2">
        <f t="shared" si="8"/>
        <v>3682127.2029199996</v>
      </c>
      <c r="H285" s="2">
        <f t="shared" si="9"/>
        <v>0.53000000072643161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1320391.0800000005</v>
      </c>
      <c r="D286" s="1">
        <f>'PR-RAS'!E290</f>
        <v>595892.33000000101</v>
      </c>
      <c r="E286" s="1">
        <v>0</v>
      </c>
      <c r="F286" s="1">
        <v>0</v>
      </c>
      <c r="G286" s="2">
        <f t="shared" si="8"/>
        <v>715970.08590000065</v>
      </c>
      <c r="H286" s="2">
        <f t="shared" si="9"/>
        <v>0.41000000154599547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7137238.0199999996</v>
      </c>
      <c r="D288" s="1">
        <f>'PR-RAS'!E292</f>
        <v>7380386.96</v>
      </c>
      <c r="E288" s="1">
        <v>0</v>
      </c>
      <c r="F288" s="1">
        <v>0</v>
      </c>
      <c r="G288" s="2">
        <f t="shared" si="8"/>
        <v>6284729.4267799985</v>
      </c>
      <c r="H288" s="2">
        <f t="shared" si="9"/>
        <v>5.9999999590218067E-2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690486.16</v>
      </c>
      <c r="D290" s="1">
        <f>'PR-RAS'!E294</f>
        <v>764882.55</v>
      </c>
      <c r="E290" s="1">
        <v>0</v>
      </c>
      <c r="F290" s="1">
        <v>0</v>
      </c>
      <c r="G290" s="2">
        <f t="shared" si="8"/>
        <v>641652.61414000008</v>
      </c>
      <c r="H290" s="2">
        <f t="shared" si="9"/>
        <v>0.60999999998603016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647151.9</v>
      </c>
      <c r="D293" s="1">
        <f>'PR-RAS'!E298</f>
        <v>4847.1499999999996</v>
      </c>
      <c r="E293" s="1">
        <v>0</v>
      </c>
      <c r="F293" s="1">
        <v>0</v>
      </c>
      <c r="G293" s="2">
        <f t="shared" si="8"/>
        <v>191799.09040000002</v>
      </c>
      <c r="H293" s="2">
        <f t="shared" si="9"/>
        <v>0.24999999997635314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643173</v>
      </c>
      <c r="D294" s="1">
        <f>'PR-RAS'!E299</f>
        <v>3595.44</v>
      </c>
      <c r="E294" s="1">
        <v>0</v>
      </c>
      <c r="F294" s="1">
        <v>0</v>
      </c>
      <c r="G294" s="2">
        <f t="shared" si="8"/>
        <v>190556.61684</v>
      </c>
      <c r="H294" s="2">
        <f t="shared" si="9"/>
        <v>0.44000000000005457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643173</v>
      </c>
      <c r="D295" s="1">
        <f>'PR-RAS'!E300</f>
        <v>3595.44</v>
      </c>
      <c r="E295" s="1">
        <v>0</v>
      </c>
      <c r="F295" s="1">
        <v>0</v>
      </c>
      <c r="G295" s="2">
        <f t="shared" si="8"/>
        <v>191206.98071999999</v>
      </c>
      <c r="H295" s="2">
        <f t="shared" si="9"/>
        <v>0.44000000000005457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643173</v>
      </c>
      <c r="D296" s="1">
        <f>'PR-RAS'!E301</f>
        <v>3595.44</v>
      </c>
      <c r="E296" s="1">
        <v>0</v>
      </c>
      <c r="F296" s="1">
        <v>0</v>
      </c>
      <c r="G296" s="2">
        <f t="shared" si="8"/>
        <v>191857.34459999998</v>
      </c>
      <c r="H296" s="2">
        <f t="shared" si="9"/>
        <v>0.44000000000005457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3978.9</v>
      </c>
      <c r="D306" s="1">
        <f>'PR-RAS'!E311</f>
        <v>1251.71</v>
      </c>
      <c r="E306" s="1">
        <v>0</v>
      </c>
      <c r="F306" s="1">
        <v>0</v>
      </c>
      <c r="G306" s="2">
        <f t="shared" si="8"/>
        <v>1977.1075999999998</v>
      </c>
      <c r="H306" s="2">
        <f t="shared" si="9"/>
        <v>0.38999999999987267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3978.9</v>
      </c>
      <c r="D307" s="1">
        <f>'PR-RAS'!E312</f>
        <v>1251.71</v>
      </c>
      <c r="E307" s="1">
        <v>0</v>
      </c>
      <c r="F307" s="1">
        <v>0</v>
      </c>
      <c r="G307" s="2">
        <f t="shared" si="8"/>
        <v>1983.5899199999999</v>
      </c>
      <c r="H307" s="2">
        <f t="shared" si="9"/>
        <v>0.38999999999987267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3978.9</v>
      </c>
      <c r="D308" s="1">
        <f>'PR-RAS'!E313</f>
        <v>1251.71</v>
      </c>
      <c r="E308" s="1">
        <v>0</v>
      </c>
      <c r="F308" s="1">
        <v>0</v>
      </c>
      <c r="G308" s="2">
        <f t="shared" si="8"/>
        <v>1990.07224</v>
      </c>
      <c r="H308" s="2">
        <f t="shared" si="9"/>
        <v>0.38999999999987267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1666037.82</v>
      </c>
      <c r="D345" s="1">
        <f>'PR-RAS'!E350</f>
        <v>603241.16</v>
      </c>
      <c r="E345" s="1">
        <v>0</v>
      </c>
      <c r="F345" s="1">
        <v>0</v>
      </c>
      <c r="G345" s="2">
        <f t="shared" si="8"/>
        <v>988146.92816000001</v>
      </c>
      <c r="H345" s="2">
        <f t="shared" si="9"/>
        <v>0.33999999996740371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4990.38</v>
      </c>
      <c r="D346" s="1">
        <f>'PR-RAS'!E351</f>
        <v>58263.12</v>
      </c>
      <c r="E346" s="1">
        <v>0</v>
      </c>
      <c r="F346" s="1">
        <v>0</v>
      </c>
      <c r="G346" s="2">
        <f t="shared" si="8"/>
        <v>41923.233899999999</v>
      </c>
      <c r="H346" s="2">
        <f t="shared" si="9"/>
        <v>0.50000000000272848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4990.38</v>
      </c>
      <c r="D347" s="1">
        <f>'PR-RAS'!E352</f>
        <v>58263.12</v>
      </c>
      <c r="E347" s="1">
        <v>0</v>
      </c>
      <c r="F347" s="1">
        <v>0</v>
      </c>
      <c r="G347" s="2">
        <f t="shared" si="8"/>
        <v>42044.750520000001</v>
      </c>
      <c r="H347" s="2">
        <f t="shared" si="9"/>
        <v>0.50000000000272848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4990.38</v>
      </c>
      <c r="D348" s="1">
        <f>'PR-RAS'!E353</f>
        <v>58263.12</v>
      </c>
      <c r="E348" s="1">
        <v>0</v>
      </c>
      <c r="F348" s="1">
        <v>0</v>
      </c>
      <c r="G348" s="2">
        <f t="shared" si="8"/>
        <v>42166.267140000004</v>
      </c>
      <c r="H348" s="2">
        <f t="shared" si="9"/>
        <v>0.50000000000272848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1604245.4000000001</v>
      </c>
      <c r="D358" s="1">
        <f>'PR-RAS'!E363</f>
        <v>267851.65000000002</v>
      </c>
      <c r="E358" s="1">
        <v>0</v>
      </c>
      <c r="F358" s="1">
        <v>0</v>
      </c>
      <c r="G358" s="2">
        <f t="shared" si="8"/>
        <v>763961.68590000004</v>
      </c>
      <c r="H358" s="2">
        <f t="shared" si="9"/>
        <v>0.75000000011641532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1267560.29</v>
      </c>
      <c r="D359" s="1">
        <f>'PR-RAS'!E364</f>
        <v>136763.28</v>
      </c>
      <c r="E359" s="1">
        <v>0</v>
      </c>
      <c r="F359" s="1">
        <v>0</v>
      </c>
      <c r="G359" s="2">
        <f t="shared" si="8"/>
        <v>551709.09230000002</v>
      </c>
      <c r="H359" s="2">
        <f t="shared" si="9"/>
        <v>0.57000000003608875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31404.07</v>
      </c>
      <c r="D361" s="1">
        <f>'PR-RAS'!E366</f>
        <v>0</v>
      </c>
      <c r="E361" s="1">
        <v>0</v>
      </c>
      <c r="F361" s="1">
        <v>0</v>
      </c>
      <c r="G361" s="2">
        <f t="shared" si="8"/>
        <v>11305.465199999999</v>
      </c>
      <c r="H361" s="2">
        <f t="shared" si="9"/>
        <v>6.9999999999708962E-2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266563.40999999997</v>
      </c>
      <c r="D362" s="1">
        <f>'PR-RAS'!E367</f>
        <v>3248.99</v>
      </c>
      <c r="E362" s="1">
        <v>0</v>
      </c>
      <c r="F362" s="1">
        <v>0</v>
      </c>
      <c r="G362" s="2">
        <f t="shared" si="8"/>
        <v>98575.161789999984</v>
      </c>
      <c r="H362" s="2">
        <f t="shared" si="9"/>
        <v>0.41999999997460691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969592.81</v>
      </c>
      <c r="D363" s="1">
        <f>'PR-RAS'!E368</f>
        <v>133514.29</v>
      </c>
      <c r="E363" s="1">
        <v>0</v>
      </c>
      <c r="F363" s="1">
        <v>0</v>
      </c>
      <c r="G363" s="2">
        <f t="shared" si="8"/>
        <v>447656.94318000006</v>
      </c>
      <c r="H363" s="2">
        <f t="shared" si="9"/>
        <v>0.47999999995226972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207824.94</v>
      </c>
      <c r="D364" s="1">
        <f>'PR-RAS'!E369</f>
        <v>42971.88</v>
      </c>
      <c r="E364" s="1">
        <v>0</v>
      </c>
      <c r="F364" s="1">
        <v>0</v>
      </c>
      <c r="G364" s="2">
        <f t="shared" si="8"/>
        <v>106638.03810000001</v>
      </c>
      <c r="H364" s="2">
        <f t="shared" si="9"/>
        <v>0.18000000000029104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147206.32</v>
      </c>
      <c r="D365" s="1">
        <f>'PR-RAS'!E370</f>
        <v>13078.03</v>
      </c>
      <c r="E365" s="1">
        <v>0</v>
      </c>
      <c r="F365" s="1">
        <v>0</v>
      </c>
      <c r="G365" s="2">
        <f t="shared" si="8"/>
        <v>63103.906320000002</v>
      </c>
      <c r="H365" s="2">
        <f t="shared" si="9"/>
        <v>0.35000000000763976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663.61</v>
      </c>
      <c r="D366" s="1">
        <f>'PR-RAS'!E371</f>
        <v>0</v>
      </c>
      <c r="E366" s="1">
        <v>0</v>
      </c>
      <c r="F366" s="1">
        <v>0</v>
      </c>
      <c r="G366" s="2">
        <f t="shared" si="8"/>
        <v>242.21764999999999</v>
      </c>
      <c r="H366" s="2">
        <f t="shared" si="9"/>
        <v>0.38999999999998636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1018.75</v>
      </c>
      <c r="E367" s="1">
        <v>0</v>
      </c>
      <c r="F367" s="1">
        <v>0</v>
      </c>
      <c r="G367" s="2">
        <f t="shared" si="8"/>
        <v>745.72500000000002</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14599.51</v>
      </c>
      <c r="D369" s="1">
        <f>'PR-RAS'!E374</f>
        <v>0</v>
      </c>
      <c r="E369" s="1">
        <v>0</v>
      </c>
      <c r="F369" s="1">
        <v>0</v>
      </c>
      <c r="G369" s="2">
        <f t="shared" si="8"/>
        <v>5372.6196799999998</v>
      </c>
      <c r="H369" s="2">
        <f t="shared" si="9"/>
        <v>0.48999999999978172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45355.5</v>
      </c>
      <c r="D371" s="1">
        <f>'PR-RAS'!E376</f>
        <v>28875.1</v>
      </c>
      <c r="E371" s="1">
        <v>0</v>
      </c>
      <c r="F371" s="1">
        <v>0</v>
      </c>
      <c r="G371" s="2">
        <f t="shared" si="8"/>
        <v>38149.108999999997</v>
      </c>
      <c r="H371" s="2">
        <f t="shared" si="9"/>
        <v>0.59999999999854481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16619.810000000001</v>
      </c>
      <c r="D378" s="1">
        <f>'PR-RAS'!E383</f>
        <v>1470</v>
      </c>
      <c r="E378" s="1">
        <v>0</v>
      </c>
      <c r="F378" s="1">
        <v>0</v>
      </c>
      <c r="G378" s="2">
        <f t="shared" si="8"/>
        <v>7374.0483700000004</v>
      </c>
      <c r="H378" s="2">
        <f t="shared" si="9"/>
        <v>0.18999999999869033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8299.9500000000007</v>
      </c>
      <c r="D379" s="1">
        <f>'PR-RAS'!E384</f>
        <v>0</v>
      </c>
      <c r="E379" s="1">
        <v>0</v>
      </c>
      <c r="F379" s="1">
        <v>0</v>
      </c>
      <c r="G379" s="2">
        <f t="shared" si="8"/>
        <v>3137.3811000000005</v>
      </c>
      <c r="H379" s="2">
        <f t="shared" si="9"/>
        <v>4.9999999999272404E-2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8319.86</v>
      </c>
      <c r="D381" s="1">
        <f>'PR-RAS'!E386</f>
        <v>1470</v>
      </c>
      <c r="E381" s="1">
        <v>0</v>
      </c>
      <c r="F381" s="1">
        <v>0</v>
      </c>
      <c r="G381" s="2">
        <f t="shared" si="8"/>
        <v>4278.7467999999999</v>
      </c>
      <c r="H381" s="2">
        <f t="shared" si="9"/>
        <v>0.13999999999941792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112240.36</v>
      </c>
      <c r="D386" s="1">
        <f>'PR-RAS'!E391</f>
        <v>86646.49</v>
      </c>
      <c r="E386" s="1">
        <v>0</v>
      </c>
      <c r="F386" s="1">
        <v>0</v>
      </c>
      <c r="G386" s="2">
        <f t="shared" si="8"/>
        <v>109930.33590000001</v>
      </c>
      <c r="H386" s="2">
        <f t="shared" si="9"/>
        <v>0.85000000000582077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4068.75</v>
      </c>
      <c r="D388" s="1">
        <f>'PR-RAS'!E393</f>
        <v>8830.25</v>
      </c>
      <c r="E388" s="1">
        <v>0</v>
      </c>
      <c r="F388" s="1">
        <v>0</v>
      </c>
      <c r="G388" s="2">
        <f t="shared" si="8"/>
        <v>8409.2197500000002</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108171.61</v>
      </c>
      <c r="D389" s="1">
        <f>'PR-RAS'!E394</f>
        <v>77816.240000000005</v>
      </c>
      <c r="E389" s="1">
        <v>0</v>
      </c>
      <c r="F389" s="1">
        <v>0</v>
      </c>
      <c r="G389" s="2">
        <f t="shared" si="8"/>
        <v>102355.98692000001</v>
      </c>
      <c r="H389" s="2">
        <f t="shared" si="9"/>
        <v>0.63000000000465661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56802.04</v>
      </c>
      <c r="D397" s="1">
        <f>'PR-RAS'!E402</f>
        <v>277126.39</v>
      </c>
      <c r="E397" s="1">
        <v>0</v>
      </c>
      <c r="F397" s="1">
        <v>0</v>
      </c>
      <c r="G397" s="2">
        <f t="shared" si="8"/>
        <v>241977.70872000002</v>
      </c>
      <c r="H397" s="2">
        <f t="shared" si="9"/>
        <v>0.43000000001484295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56802.04</v>
      </c>
      <c r="D398" s="1">
        <f>'PR-RAS'!E403</f>
        <v>277126.39</v>
      </c>
      <c r="E398" s="1">
        <v>0</v>
      </c>
      <c r="F398" s="1">
        <v>0</v>
      </c>
      <c r="G398" s="2">
        <f t="shared" si="8"/>
        <v>242588.76354000004</v>
      </c>
      <c r="H398" s="2">
        <f t="shared" si="9"/>
        <v>0.43000000001484295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1018885.92</v>
      </c>
      <c r="D403" s="1">
        <f>'PR-RAS'!E408</f>
        <v>598394.01</v>
      </c>
      <c r="E403" s="1">
        <v>0</v>
      </c>
      <c r="F403" s="1">
        <v>0</v>
      </c>
      <c r="G403" s="2">
        <f t="shared" si="8"/>
        <v>890700.92388000002</v>
      </c>
      <c r="H403" s="2">
        <f t="shared" si="9"/>
        <v>8.999999996740371E-2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9251585.2899999991</v>
      </c>
      <c r="D405" s="1">
        <f>'PR-RAS'!E410</f>
        <v>9193229</v>
      </c>
      <c r="E405" s="1">
        <v>0</v>
      </c>
      <c r="F405" s="1">
        <v>0</v>
      </c>
      <c r="G405" s="2">
        <f t="shared" si="8"/>
        <v>11165769.489160001</v>
      </c>
      <c r="H405" s="2">
        <f t="shared" si="9"/>
        <v>0.28999999910593033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15028.59</v>
      </c>
      <c r="D406" s="1">
        <f>'PR-RAS'!E411</f>
        <v>12208.62</v>
      </c>
      <c r="E406" s="1">
        <v>0</v>
      </c>
      <c r="F406" s="1">
        <v>0</v>
      </c>
      <c r="G406" s="2">
        <f t="shared" si="8"/>
        <v>15975.561150000001</v>
      </c>
      <c r="H406" s="2">
        <f t="shared" si="9"/>
        <v>0.78999999999905413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5835398.2100000009</v>
      </c>
      <c r="D407" s="1">
        <f>'PR-RAS'!E412</f>
        <v>5149430.1800000006</v>
      </c>
      <c r="E407" s="1">
        <v>0</v>
      </c>
      <c r="F407" s="1">
        <v>0</v>
      </c>
      <c r="G407" s="2">
        <f t="shared" si="8"/>
        <v>6550508.9794200016</v>
      </c>
      <c r="H407" s="2">
        <f t="shared" si="9"/>
        <v>0.39000000152736902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5533893.0499999998</v>
      </c>
      <c r="D408" s="1">
        <f>'PR-RAS'!E413</f>
        <v>5151931.8599999994</v>
      </c>
      <c r="E408" s="1">
        <v>0</v>
      </c>
      <c r="F408" s="1">
        <v>0</v>
      </c>
      <c r="G408" s="2">
        <f t="shared" si="8"/>
        <v>6445967.0053899996</v>
      </c>
      <c r="H408" s="2">
        <f t="shared" si="9"/>
        <v>0.19000000040978193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301505.16000000108</v>
      </c>
      <c r="D409" s="1">
        <f>'PR-RAS'!E414</f>
        <v>0</v>
      </c>
      <c r="E409" s="1">
        <v>0</v>
      </c>
      <c r="F409" s="1">
        <v>0</v>
      </c>
      <c r="G409" s="2">
        <f t="shared" si="8"/>
        <v>123014.10528000044</v>
      </c>
      <c r="H409" s="2">
        <f t="shared" si="9"/>
        <v>0.16000000108033419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2501.6799999987707</v>
      </c>
      <c r="E410" s="1">
        <v>0</v>
      </c>
      <c r="F410" s="1">
        <v>0</v>
      </c>
      <c r="G410" s="2">
        <f t="shared" si="8"/>
        <v>2046.3742399989942</v>
      </c>
      <c r="H410" s="2">
        <f t="shared" si="9"/>
        <v>0.3200000012293458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2114347.2699999996</v>
      </c>
      <c r="D412" s="1">
        <f>'PR-RAS'!E417</f>
        <v>1812842.04</v>
      </c>
      <c r="E412" s="1">
        <v>0</v>
      </c>
      <c r="F412" s="1">
        <v>0</v>
      </c>
      <c r="G412" s="2">
        <f t="shared" si="8"/>
        <v>2359152.8848499996</v>
      </c>
      <c r="H412" s="2">
        <f t="shared" si="9"/>
        <v>0.30999999959021807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705514.75</v>
      </c>
      <c r="D413" s="1">
        <f>'PR-RAS'!E418</f>
        <v>777091.17</v>
      </c>
      <c r="E413" s="1">
        <v>0</v>
      </c>
      <c r="F413" s="1">
        <v>0</v>
      </c>
      <c r="G413" s="2">
        <f t="shared" si="8"/>
        <v>930995.20107999991</v>
      </c>
      <c r="H413" s="2">
        <f t="shared" si="9"/>
        <v>0.42000000004190952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873505.87</v>
      </c>
      <c r="D414" s="1">
        <f>'PR-RAS'!E420</f>
        <v>0</v>
      </c>
      <c r="E414" s="1">
        <v>0</v>
      </c>
      <c r="F414" s="1">
        <v>0</v>
      </c>
      <c r="G414" s="2">
        <f t="shared" si="8"/>
        <v>360757.92430999997</v>
      </c>
      <c r="H414" s="2">
        <f t="shared" si="9"/>
        <v>0.13000000000465661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873505.87</v>
      </c>
      <c r="D478" s="1">
        <f>'PR-RAS'!E484</f>
        <v>0</v>
      </c>
      <c r="E478" s="1">
        <v>0</v>
      </c>
      <c r="F478" s="1">
        <v>0</v>
      </c>
      <c r="G478" s="2">
        <f t="shared" si="8"/>
        <v>416662.29998999997</v>
      </c>
      <c r="H478" s="2">
        <f t="shared" si="9"/>
        <v>0.13000000000465661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873505.87</v>
      </c>
      <c r="D484" s="1">
        <f>'PR-RAS'!E490</f>
        <v>0</v>
      </c>
      <c r="E484" s="1">
        <v>0</v>
      </c>
      <c r="F484" s="1">
        <v>0</v>
      </c>
      <c r="G484" s="2">
        <f t="shared" si="8"/>
        <v>421903.33520999999</v>
      </c>
      <c r="H484" s="2">
        <f t="shared" si="9"/>
        <v>0.13000000000465661</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873505.87</v>
      </c>
      <c r="D485" s="1">
        <f>'PR-RAS'!E491</f>
        <v>0</v>
      </c>
      <c r="E485" s="1">
        <v>0</v>
      </c>
      <c r="F485" s="1">
        <v>0</v>
      </c>
      <c r="G485" s="2">
        <f t="shared" si="8"/>
        <v>422776.84107999998</v>
      </c>
      <c r="H485" s="2">
        <f t="shared" si="9"/>
        <v>0.13000000000465661</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858455.9</v>
      </c>
      <c r="D522" s="1">
        <f>'PR-RAS'!E528</f>
        <v>168178.25</v>
      </c>
      <c r="E522" s="1">
        <v>0</v>
      </c>
      <c r="F522" s="1">
        <v>0</v>
      </c>
      <c r="G522" s="2">
        <f t="shared" ref="G522:G809" si="10">(B522/1000)*(C522*1+D522*2)</f>
        <v>622497.26040000003</v>
      </c>
      <c r="H522" s="2">
        <f t="shared" ref="H522:H809" si="11">ABS(C522-ROUND(C522,0))+ABS(D522-ROUND(D522,0))</f>
        <v>0.34999999997671694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38500</v>
      </c>
      <c r="E523" s="1">
        <v>0</v>
      </c>
      <c r="F523" s="1">
        <v>0</v>
      </c>
      <c r="G523" s="2">
        <f t="shared" si="10"/>
        <v>40194</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38500</v>
      </c>
      <c r="E536" s="1">
        <v>0</v>
      </c>
      <c r="F536" s="1">
        <v>0</v>
      </c>
      <c r="G536" s="2">
        <f t="shared" si="10"/>
        <v>41195</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858455.9</v>
      </c>
      <c r="D587" s="1">
        <f>'PR-RAS'!E593</f>
        <v>129678.25</v>
      </c>
      <c r="E587" s="1">
        <v>0</v>
      </c>
      <c r="F587" s="1">
        <v>0</v>
      </c>
      <c r="G587" s="2">
        <f t="shared" si="10"/>
        <v>655038.06639999989</v>
      </c>
      <c r="H587" s="2">
        <f t="shared" si="11"/>
        <v>0.34999999997671694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666909.55000000005</v>
      </c>
      <c r="D593" s="1">
        <f>'PR-RAS'!E599</f>
        <v>129614.53</v>
      </c>
      <c r="E593" s="1">
        <v>0</v>
      </c>
      <c r="F593" s="1">
        <v>0</v>
      </c>
      <c r="G593" s="2">
        <f t="shared" si="10"/>
        <v>548274.05712000001</v>
      </c>
      <c r="H593" s="2">
        <f t="shared" si="11"/>
        <v>0.91999999995459802</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666909.55000000005</v>
      </c>
      <c r="D594" s="1">
        <f>'PR-RAS'!E600</f>
        <v>129614.53</v>
      </c>
      <c r="E594" s="1">
        <v>0</v>
      </c>
      <c r="F594" s="1">
        <v>0</v>
      </c>
      <c r="G594" s="2">
        <f t="shared" si="10"/>
        <v>549200.19573000004</v>
      </c>
      <c r="H594" s="2">
        <f t="shared" si="11"/>
        <v>0.91999999995459802</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33180.699999999997</v>
      </c>
      <c r="D599" s="1">
        <f>'PR-RAS'!E605</f>
        <v>0</v>
      </c>
      <c r="E599" s="1">
        <v>0</v>
      </c>
      <c r="F599" s="1">
        <v>0</v>
      </c>
      <c r="G599" s="2">
        <f t="shared" si="10"/>
        <v>19842.058599999997</v>
      </c>
      <c r="H599" s="2">
        <f t="shared" si="11"/>
        <v>0.30000000000291038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33180.699999999997</v>
      </c>
      <c r="D600" s="1">
        <f>'PR-RAS'!E606</f>
        <v>0</v>
      </c>
      <c r="E600" s="1">
        <v>0</v>
      </c>
      <c r="F600" s="1">
        <v>0</v>
      </c>
      <c r="G600" s="2">
        <f t="shared" si="10"/>
        <v>19875.239299999997</v>
      </c>
      <c r="H600" s="2">
        <f t="shared" si="11"/>
        <v>0.30000000000291038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158365.65</v>
      </c>
      <c r="D611" s="1">
        <f>'PR-RAS'!E617</f>
        <v>63.72</v>
      </c>
      <c r="E611" s="1">
        <v>0</v>
      </c>
      <c r="F611" s="1">
        <v>0</v>
      </c>
      <c r="G611" s="2">
        <f t="shared" si="10"/>
        <v>96680.784899999999</v>
      </c>
      <c r="H611" s="2">
        <f t="shared" si="11"/>
        <v>0.6300000000058219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158365.65</v>
      </c>
      <c r="D612" s="1">
        <f>'PR-RAS'!E618</f>
        <v>63.72</v>
      </c>
      <c r="E612" s="1">
        <v>0</v>
      </c>
      <c r="F612" s="1">
        <v>0</v>
      </c>
      <c r="G612" s="2">
        <f t="shared" si="10"/>
        <v>96839.277990000002</v>
      </c>
      <c r="H612" s="2">
        <f t="shared" si="11"/>
        <v>0.6300000000058219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15049.969999999972</v>
      </c>
      <c r="D629" s="1">
        <f>'PR-RAS'!E635</f>
        <v>0</v>
      </c>
      <c r="E629" s="1">
        <v>0</v>
      </c>
      <c r="F629" s="1">
        <v>0</v>
      </c>
      <c r="G629" s="2">
        <f t="shared" si="10"/>
        <v>9451.3811599999826</v>
      </c>
      <c r="H629" s="2">
        <f t="shared" si="11"/>
        <v>3.0000000027939677E-2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168178.25</v>
      </c>
      <c r="E630" s="1">
        <v>0</v>
      </c>
      <c r="F630" s="1">
        <v>0</v>
      </c>
      <c r="G630" s="2">
        <f t="shared" si="10"/>
        <v>211568.23850000001</v>
      </c>
      <c r="H630" s="2">
        <f t="shared" si="11"/>
        <v>0.25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1430377.06</v>
      </c>
      <c r="D631" s="1">
        <f>'PR-RAS'!E637</f>
        <v>1445426.96</v>
      </c>
      <c r="E631" s="1">
        <v>0</v>
      </c>
      <c r="F631" s="1">
        <v>0</v>
      </c>
      <c r="G631" s="2">
        <f t="shared" si="10"/>
        <v>2722375.5174000002</v>
      </c>
      <c r="H631" s="2">
        <f t="shared" si="11"/>
        <v>0.10000000009313226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6708904.080000001</v>
      </c>
      <c r="D633" s="1">
        <f>'PR-RAS'!E639</f>
        <v>5149430.1800000006</v>
      </c>
      <c r="E633" s="1">
        <v>0</v>
      </c>
      <c r="F633" s="1">
        <v>0</v>
      </c>
      <c r="G633" s="2">
        <f t="shared" si="10"/>
        <v>10748907.126080001</v>
      </c>
      <c r="H633" s="2">
        <f t="shared" si="11"/>
        <v>0.26000000163912773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6392348.9500000002</v>
      </c>
      <c r="D634" s="1">
        <f>'PR-RAS'!E640</f>
        <v>5320110.1099999994</v>
      </c>
      <c r="E634" s="1">
        <v>0</v>
      </c>
      <c r="F634" s="1">
        <v>0</v>
      </c>
      <c r="G634" s="2">
        <f t="shared" si="10"/>
        <v>10781616.28461</v>
      </c>
      <c r="H634" s="2">
        <f t="shared" si="11"/>
        <v>0.15999999921768904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316555.13000000082</v>
      </c>
      <c r="D635" s="1">
        <f>'PR-RAS'!E641</f>
        <v>0</v>
      </c>
      <c r="E635" s="1">
        <v>0</v>
      </c>
      <c r="F635" s="1">
        <v>0</v>
      </c>
      <c r="G635" s="2">
        <f t="shared" si="10"/>
        <v>200695.95242000051</v>
      </c>
      <c r="H635" s="2">
        <f t="shared" si="11"/>
        <v>0.13000000081956387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170679.92999999877</v>
      </c>
      <c r="E636" s="1">
        <v>0</v>
      </c>
      <c r="F636" s="1">
        <v>0</v>
      </c>
      <c r="G636" s="2">
        <f t="shared" si="10"/>
        <v>216763.51109999843</v>
      </c>
      <c r="H636" s="2">
        <f t="shared" si="11"/>
        <v>7.0000001229345798E-2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683970.2099999995</v>
      </c>
      <c r="D638" s="1">
        <f>'PR-RAS'!E644</f>
        <v>367415.08000000007</v>
      </c>
      <c r="E638" s="1">
        <v>0</v>
      </c>
      <c r="F638" s="1">
        <v>0</v>
      </c>
      <c r="G638" s="2">
        <f t="shared" si="10"/>
        <v>903775.83568999975</v>
      </c>
      <c r="H638" s="2">
        <f t="shared" si="11"/>
        <v>0.28999999957159162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367415.07999999868</v>
      </c>
      <c r="D640" s="1">
        <f>'PR-RAS'!E646</f>
        <v>538095.00999999885</v>
      </c>
      <c r="E640" s="1">
        <v>0</v>
      </c>
      <c r="F640" s="1">
        <v>0</v>
      </c>
      <c r="G640" s="2">
        <f t="shared" si="10"/>
        <v>922463.65889999771</v>
      </c>
      <c r="H640" s="2">
        <f t="shared" si="11"/>
        <v>8.9999997522681952E-2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59037.48</v>
      </c>
      <c r="D642" s="1">
        <f>'PR-RAS'!E649</f>
        <v>65499.86</v>
      </c>
      <c r="E642" s="1">
        <v>0</v>
      </c>
      <c r="F642" s="1">
        <v>0</v>
      </c>
      <c r="G642" s="2">
        <f t="shared" si="10"/>
        <v>121813.84520000001</v>
      </c>
      <c r="H642" s="2">
        <f t="shared" si="11"/>
        <v>0.62000000000261934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9401580.9700000007</v>
      </c>
      <c r="D643" s="1">
        <f>'PR-RAS'!E650</f>
        <v>6592065.6699999999</v>
      </c>
      <c r="E643" s="1">
        <v>0</v>
      </c>
      <c r="F643" s="1">
        <v>0</v>
      </c>
      <c r="G643" s="2">
        <f t="shared" si="10"/>
        <v>14500027.303020002</v>
      </c>
      <c r="H643" s="2">
        <f t="shared" si="11"/>
        <v>0.35999999940395355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9395118.5899999999</v>
      </c>
      <c r="D644" s="1">
        <f>'PR-RAS'!E651</f>
        <v>6643775.4199999999</v>
      </c>
      <c r="E644" s="1">
        <v>0</v>
      </c>
      <c r="F644" s="1">
        <v>0</v>
      </c>
      <c r="G644" s="2">
        <f t="shared" si="10"/>
        <v>14584956.44349</v>
      </c>
      <c r="H644" s="2">
        <f t="shared" si="11"/>
        <v>0.83000000007450581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65499.860000001267</v>
      </c>
      <c r="D645" s="1">
        <f>'PR-RAS'!E652</f>
        <v>13790.110000000335</v>
      </c>
      <c r="E645" s="1">
        <v>0</v>
      </c>
      <c r="F645" s="1">
        <v>0</v>
      </c>
      <c r="G645" s="2">
        <f t="shared" si="10"/>
        <v>59943.571520001249</v>
      </c>
      <c r="H645" s="2">
        <f t="shared" si="11"/>
        <v>0.24999999906867743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v>
      </c>
      <c r="D646" s="1">
        <f>'PR-RAS'!E653</f>
        <v>20</v>
      </c>
      <c r="E646" s="1">
        <v>0</v>
      </c>
      <c r="F646" s="1">
        <v>0</v>
      </c>
      <c r="G646" s="2">
        <f t="shared" si="10"/>
        <v>38.700000000000003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v>
      </c>
      <c r="D648" s="1">
        <f>'PR-RAS'!E655</f>
        <v>20</v>
      </c>
      <c r="E648" s="1">
        <v>0</v>
      </c>
      <c r="F648" s="1">
        <v>0</v>
      </c>
      <c r="G648" s="2">
        <f t="shared" si="10"/>
        <v>38.82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291.99</v>
      </c>
      <c r="E653" s="1">
        <v>0</v>
      </c>
      <c r="F653" s="1">
        <v>0</v>
      </c>
      <c r="G653" s="2">
        <f t="shared" si="10"/>
        <v>380.75496000000004</v>
      </c>
      <c r="H653" s="2">
        <f t="shared" si="11"/>
        <v>9.9999999999909051E-3</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2933.17</v>
      </c>
      <c r="D654" s="1">
        <f>'PR-RAS'!E661</f>
        <v>88997.48</v>
      </c>
      <c r="E654" s="1">
        <v>0</v>
      </c>
      <c r="F654" s="1">
        <v>0</v>
      </c>
      <c r="G654" s="2">
        <f t="shared" si="10"/>
        <v>118146.06889000001</v>
      </c>
      <c r="H654" s="2">
        <f t="shared" si="11"/>
        <v>0.64999999999599822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13411.64</v>
      </c>
      <c r="D655" s="1">
        <f>'PR-RAS'!E662</f>
        <v>8150</v>
      </c>
      <c r="E655" s="1">
        <v>0</v>
      </c>
      <c r="F655" s="1">
        <v>0</v>
      </c>
      <c r="G655" s="2">
        <f t="shared" si="10"/>
        <v>19431.412560000001</v>
      </c>
      <c r="H655" s="2">
        <f t="shared" si="11"/>
        <v>0.36000000000058208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191133.45</v>
      </c>
      <c r="D658" s="1">
        <f>'PR-RAS'!E665</f>
        <v>124548.53</v>
      </c>
      <c r="E658" s="1">
        <v>0</v>
      </c>
      <c r="F658" s="1">
        <v>0</v>
      </c>
      <c r="G658" s="2">
        <f t="shared" si="10"/>
        <v>289231.44507000002</v>
      </c>
      <c r="H658" s="2">
        <f t="shared" si="11"/>
        <v>0.92000000001280569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9416.8799999999992</v>
      </c>
      <c r="E661" s="1">
        <v>0</v>
      </c>
      <c r="F661" s="1">
        <v>0</v>
      </c>
      <c r="G661" s="2">
        <f t="shared" si="10"/>
        <v>12430.2816</v>
      </c>
      <c r="H661" s="2">
        <f t="shared" si="11"/>
        <v>0.12000000000080036</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71289.399999999994</v>
      </c>
      <c r="D666" s="1">
        <f>'PR-RAS'!E673</f>
        <v>7007.76</v>
      </c>
      <c r="E666" s="1">
        <v>0</v>
      </c>
      <c r="F666" s="1">
        <v>0</v>
      </c>
      <c r="G666" s="2">
        <f t="shared" si="10"/>
        <v>56727.771800000002</v>
      </c>
      <c r="H666" s="2">
        <f t="shared" si="11"/>
        <v>0.63999999999396096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28137.5</v>
      </c>
      <c r="D667" s="1">
        <f>'PR-RAS'!E674</f>
        <v>0</v>
      </c>
      <c r="E667" s="1">
        <v>0</v>
      </c>
      <c r="F667" s="1">
        <v>0</v>
      </c>
      <c r="G667" s="2">
        <f t="shared" si="10"/>
        <v>18739.575000000001</v>
      </c>
      <c r="H667" s="2">
        <f t="shared" si="11"/>
        <v>0.5</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772414.1</v>
      </c>
      <c r="D691" s="1">
        <f>'PR-RAS'!E698</f>
        <v>34872.699999999997</v>
      </c>
      <c r="E691" s="1">
        <v>0</v>
      </c>
      <c r="F691" s="1">
        <v>0</v>
      </c>
      <c r="G691" s="2">
        <f t="shared" si="10"/>
        <v>581090.05499999993</v>
      </c>
      <c r="H691" s="2">
        <f t="shared" si="11"/>
        <v>0.39999999997962732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2389.0100000000002</v>
      </c>
      <c r="D709" s="1">
        <f>'PR-RAS'!E716</f>
        <v>0</v>
      </c>
      <c r="E709" s="1">
        <v>0</v>
      </c>
      <c r="F709" s="1">
        <v>0</v>
      </c>
      <c r="G709" s="2">
        <f t="shared" si="10"/>
        <v>1691.4190800000001</v>
      </c>
      <c r="H709" s="2">
        <f t="shared" si="11"/>
        <v>1.0000000000218279E-2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1042.4000000000001</v>
      </c>
      <c r="D710" s="1">
        <f>'PR-RAS'!E717</f>
        <v>398.17</v>
      </c>
      <c r="E710" s="1">
        <v>0</v>
      </c>
      <c r="F710" s="1">
        <v>0</v>
      </c>
      <c r="G710" s="2">
        <f t="shared" si="10"/>
        <v>1303.6666600000001</v>
      </c>
      <c r="H710" s="2">
        <f t="shared" si="11"/>
        <v>0.57000000000010687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19271.62</v>
      </c>
      <c r="D711" s="1">
        <f>'PR-RAS'!E718</f>
        <v>21135.86</v>
      </c>
      <c r="E711" s="1">
        <v>0</v>
      </c>
      <c r="F711" s="1">
        <v>0</v>
      </c>
      <c r="G711" s="2">
        <f t="shared" si="10"/>
        <v>43695.771399999998</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5505.84</v>
      </c>
      <c r="E712" s="1">
        <v>0</v>
      </c>
      <c r="F712" s="1">
        <v>0</v>
      </c>
      <c r="G712" s="2">
        <f t="shared" si="10"/>
        <v>7829.3044799999998</v>
      </c>
      <c r="H712" s="2">
        <f t="shared" si="11"/>
        <v>0.15999999999985448</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2774.04</v>
      </c>
      <c r="D714" s="1">
        <f>'PR-RAS'!E721</f>
        <v>19409.919999999998</v>
      </c>
      <c r="E714" s="1">
        <v>0</v>
      </c>
      <c r="F714" s="1">
        <v>0</v>
      </c>
      <c r="G714" s="2">
        <f t="shared" si="10"/>
        <v>29656.436439999998</v>
      </c>
      <c r="H714" s="2">
        <f t="shared" si="11"/>
        <v>0.12000000000170985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4395.51</v>
      </c>
      <c r="D715" s="1">
        <f>'PR-RAS'!E722</f>
        <v>4632.33</v>
      </c>
      <c r="E715" s="1">
        <v>0</v>
      </c>
      <c r="F715" s="1">
        <v>0</v>
      </c>
      <c r="G715" s="2">
        <f t="shared" si="10"/>
        <v>9753.3613800000003</v>
      </c>
      <c r="H715" s="2">
        <f t="shared" si="11"/>
        <v>0.81999999999970896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4458.16</v>
      </c>
      <c r="D718" s="1">
        <f>'PR-RAS'!E725</f>
        <v>4739.3999999999996</v>
      </c>
      <c r="E718" s="1">
        <v>0</v>
      </c>
      <c r="F718" s="1">
        <v>0</v>
      </c>
      <c r="G718" s="2">
        <f t="shared" si="10"/>
        <v>9992.8003199999985</v>
      </c>
      <c r="H718" s="2">
        <f t="shared" si="11"/>
        <v>0.55999999999949068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4780.54</v>
      </c>
      <c r="D719" s="1">
        <f>'PR-RAS'!E726</f>
        <v>4135.46</v>
      </c>
      <c r="E719" s="1">
        <v>0</v>
      </c>
      <c r="F719" s="1">
        <v>0</v>
      </c>
      <c r="G719" s="2">
        <f t="shared" si="10"/>
        <v>9370.9482799999987</v>
      </c>
      <c r="H719" s="2">
        <f t="shared" si="11"/>
        <v>0.92000000000007276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30412.77</v>
      </c>
      <c r="D732" s="1">
        <f>'PR-RAS'!E739</f>
        <v>20290.990000000002</v>
      </c>
      <c r="E732" s="1">
        <v>0</v>
      </c>
      <c r="F732" s="1">
        <v>0</v>
      </c>
      <c r="G732" s="2">
        <f t="shared" si="10"/>
        <v>51897.162250000001</v>
      </c>
      <c r="H732" s="2">
        <f t="shared" si="11"/>
        <v>0.23999999999796273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7857.46</v>
      </c>
      <c r="D735" s="1">
        <f>'PR-RAS'!E742</f>
        <v>11686.47</v>
      </c>
      <c r="E735" s="1">
        <v>0</v>
      </c>
      <c r="F735" s="1">
        <v>0</v>
      </c>
      <c r="G735" s="2">
        <f t="shared" si="10"/>
        <v>22923.113599999997</v>
      </c>
      <c r="H735" s="2">
        <f t="shared" si="11"/>
        <v>0.92999999999938154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72061.19</v>
      </c>
      <c r="D809" s="1">
        <f>'PR-RAS'!E816</f>
        <v>77106.12</v>
      </c>
      <c r="E809" s="1">
        <v>0</v>
      </c>
      <c r="F809" s="1">
        <v>0</v>
      </c>
      <c r="G809" s="2">
        <f t="shared" si="10"/>
        <v>182828.93144000001</v>
      </c>
      <c r="H809" s="2">
        <f t="shared" si="11"/>
        <v>0.30999999999767169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18395.38</v>
      </c>
      <c r="D812" s="1">
        <f>'PR-RAS'!E819</f>
        <v>29743.75</v>
      </c>
      <c r="E812" s="1">
        <v>0</v>
      </c>
      <c r="F812" s="1">
        <v>0</v>
      </c>
      <c r="G812" s="2">
        <f t="shared" si="18"/>
        <v>63163.015680000011</v>
      </c>
      <c r="H812" s="2">
        <f t="shared" si="19"/>
        <v>0.63000000000101863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16029.33</v>
      </c>
      <c r="D815" s="1">
        <f>'PR-RAS'!E822</f>
        <v>19759.41</v>
      </c>
      <c r="E815" s="1">
        <v>0</v>
      </c>
      <c r="F815" s="1">
        <v>0</v>
      </c>
      <c r="G815" s="2">
        <f t="shared" si="18"/>
        <v>45216.194100000001</v>
      </c>
      <c r="H815" s="2">
        <f t="shared" si="19"/>
        <v>0.73999999999978172</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919.77</v>
      </c>
      <c r="D816" s="1">
        <f>'PR-RAS'!E823</f>
        <v>4820</v>
      </c>
      <c r="E816" s="1">
        <v>0</v>
      </c>
      <c r="F816" s="1">
        <v>0</v>
      </c>
      <c r="G816" s="2">
        <f t="shared" si="18"/>
        <v>8606.2125500000002</v>
      </c>
      <c r="H816" s="2">
        <f t="shared" si="19"/>
        <v>0.23000000000001819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52465.33</v>
      </c>
      <c r="D821" s="1">
        <f>'PR-RAS'!E828</f>
        <v>39787.79</v>
      </c>
      <c r="E821" s="1">
        <v>0</v>
      </c>
      <c r="F821" s="1">
        <v>0</v>
      </c>
      <c r="G821" s="2">
        <f t="shared" si="18"/>
        <v>108273.5462</v>
      </c>
      <c r="H821" s="2">
        <f t="shared" si="19"/>
        <v>0.54000000000087311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891.9</v>
      </c>
      <c r="D823" s="1">
        <f>'PR-RAS'!E830</f>
        <v>93939.27</v>
      </c>
      <c r="E823" s="1">
        <v>0</v>
      </c>
      <c r="F823" s="1">
        <v>0</v>
      </c>
      <c r="G823" s="2">
        <f t="shared" si="18"/>
        <v>155169.30168</v>
      </c>
      <c r="H823" s="2">
        <f t="shared" si="19"/>
        <v>0.37000000000409727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873505.87</v>
      </c>
      <c r="D872" s="1">
        <f>'PR-RAS'!E879</f>
        <v>0</v>
      </c>
      <c r="E872" s="1">
        <v>0</v>
      </c>
      <c r="F872" s="1">
        <v>0</v>
      </c>
      <c r="G872" s="2">
        <f t="shared" si="18"/>
        <v>760823.61277000001</v>
      </c>
      <c r="H872" s="2">
        <f t="shared" si="19"/>
        <v>0.13000000000465661</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38500</v>
      </c>
      <c r="E912" s="1">
        <v>0</v>
      </c>
      <c r="F912" s="1">
        <v>0</v>
      </c>
      <c r="G912" s="2">
        <f t="shared" si="18"/>
        <v>70147</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666909.55000000005</v>
      </c>
      <c r="D940" s="1">
        <f>'PR-RAS'!E947</f>
        <v>129614.53</v>
      </c>
      <c r="E940" s="1">
        <v>0</v>
      </c>
      <c r="F940" s="1">
        <v>0</v>
      </c>
      <c r="G940" s="2">
        <f t="shared" si="18"/>
        <v>869644.15479000006</v>
      </c>
      <c r="H940" s="2">
        <f t="shared" si="19"/>
        <v>0.91999999995459802</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33180.699999999997</v>
      </c>
      <c r="D946" s="1">
        <f>'PR-RAS'!E953</f>
        <v>0</v>
      </c>
      <c r="E946" s="1">
        <v>0</v>
      </c>
      <c r="F946" s="1">
        <v>0</v>
      </c>
      <c r="G946" s="2">
        <f t="shared" si="18"/>
        <v>31355.761499999997</v>
      </c>
      <c r="H946" s="2">
        <f t="shared" si="19"/>
        <v>0.30000000000291038</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158365.65</v>
      </c>
      <c r="D961" s="1">
        <f>'PR-RAS'!E968</f>
        <v>63.72</v>
      </c>
      <c r="E961" s="1">
        <v>0</v>
      </c>
      <c r="F961" s="1">
        <v>0</v>
      </c>
      <c r="G961" s="2">
        <f t="shared" si="18"/>
        <v>152153.3664</v>
      </c>
      <c r="H961" s="2">
        <f t="shared" si="19"/>
        <v>0.6300000000058219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32852792.469999995</v>
      </c>
      <c r="D984" s="6">
        <f>BILANCA!E6</f>
        <v>33645057.740000002</v>
      </c>
      <c r="E984" s="6">
        <v>0</v>
      </c>
      <c r="F984" s="6">
        <v>0</v>
      </c>
      <c r="G984" s="7">
        <f t="shared" ref="G984:G1241" si="22">B984/1000*C984+B984/500*D984</f>
        <v>100142.90794999999</v>
      </c>
      <c r="H984" s="7">
        <f t="shared" si="19"/>
        <v>0.72999999299645424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27720127.289999995</v>
      </c>
      <c r="D985" s="1">
        <f>BILANCA!E7</f>
        <v>28443154.75</v>
      </c>
      <c r="E985" s="1">
        <v>0</v>
      </c>
      <c r="F985" s="1">
        <v>0</v>
      </c>
      <c r="G985" s="2">
        <f t="shared" si="22"/>
        <v>169212.87358000001</v>
      </c>
      <c r="H985" s="2">
        <f t="shared" si="19"/>
        <v>0.53999999538064003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4078624.38</v>
      </c>
      <c r="D986" s="1">
        <f>BILANCA!E8</f>
        <v>4136887.5</v>
      </c>
      <c r="E986" s="1">
        <v>0</v>
      </c>
      <c r="F986" s="1">
        <v>0</v>
      </c>
      <c r="G986" s="2">
        <f t="shared" si="22"/>
        <v>37057.19814</v>
      </c>
      <c r="H986" s="2">
        <f t="shared" si="19"/>
        <v>0.87999999988824129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4040923.4</v>
      </c>
      <c r="D987" s="1">
        <f>BILANCA!E9</f>
        <v>4099186.52</v>
      </c>
      <c r="E987" s="1">
        <v>0</v>
      </c>
      <c r="F987" s="1">
        <v>0</v>
      </c>
      <c r="G987" s="2">
        <f t="shared" si="22"/>
        <v>48957.18576</v>
      </c>
      <c r="H987" s="2">
        <f t="shared" si="19"/>
        <v>0.87999999988824129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38341.370000000003</v>
      </c>
      <c r="D988" s="1">
        <f>BILANCA!E10</f>
        <v>38341.370000000003</v>
      </c>
      <c r="E988" s="1">
        <v>0</v>
      </c>
      <c r="F988" s="1">
        <v>0</v>
      </c>
      <c r="G988" s="2">
        <f t="shared" si="22"/>
        <v>575.12055000000009</v>
      </c>
      <c r="H988" s="2">
        <f t="shared" si="19"/>
        <v>0.74000000000523869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640.39</v>
      </c>
      <c r="D989" s="1">
        <f>BILANCA!E11</f>
        <v>640.39</v>
      </c>
      <c r="E989" s="1">
        <v>0</v>
      </c>
      <c r="F989" s="1">
        <v>0</v>
      </c>
      <c r="G989" s="2">
        <f t="shared" si="22"/>
        <v>11.52702</v>
      </c>
      <c r="H989" s="2">
        <f t="shared" si="19"/>
        <v>0.77999999999997272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22937815.069999997</v>
      </c>
      <c r="D990" s="1">
        <f>BILANCA!E12</f>
        <v>23505251.600000001</v>
      </c>
      <c r="E990" s="1">
        <v>0</v>
      </c>
      <c r="F990" s="1">
        <v>0</v>
      </c>
      <c r="G990" s="2">
        <f t="shared" si="22"/>
        <v>489638.22788999998</v>
      </c>
      <c r="H990" s="2">
        <f t="shared" si="19"/>
        <v>0.46999999508261681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22804510.519999996</v>
      </c>
      <c r="D991" s="1">
        <f>BILANCA!E13</f>
        <v>23345740.420000002</v>
      </c>
      <c r="E991" s="1">
        <v>0</v>
      </c>
      <c r="F991" s="1">
        <v>0</v>
      </c>
      <c r="G991" s="2">
        <f t="shared" si="22"/>
        <v>555967.93088</v>
      </c>
      <c r="H991" s="2">
        <f t="shared" si="19"/>
        <v>0.90000000596046448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454763.19</v>
      </c>
      <c r="D992" s="1">
        <f>BILANCA!E14</f>
        <v>454763.19</v>
      </c>
      <c r="E992" s="1">
        <v>0</v>
      </c>
      <c r="F992" s="1">
        <v>0</v>
      </c>
      <c r="G992" s="2">
        <f t="shared" si="22"/>
        <v>12278.60613</v>
      </c>
      <c r="H992" s="2">
        <f t="shared" si="19"/>
        <v>0.38000000000465661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15636047.98</v>
      </c>
      <c r="D993" s="1">
        <f>BILANCA!E15</f>
        <v>15567301.85</v>
      </c>
      <c r="E993" s="1">
        <v>0</v>
      </c>
      <c r="F993" s="1">
        <v>0</v>
      </c>
      <c r="G993" s="2">
        <f t="shared" si="22"/>
        <v>467706.51679999998</v>
      </c>
      <c r="H993" s="2">
        <f t="shared" si="19"/>
        <v>0.16999999992549419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3594396.09</v>
      </c>
      <c r="D994" s="1">
        <f>BILANCA!E16</f>
        <v>4040770.84</v>
      </c>
      <c r="E994" s="1">
        <v>0</v>
      </c>
      <c r="F994" s="1">
        <v>0</v>
      </c>
      <c r="G994" s="2">
        <f t="shared" si="22"/>
        <v>128435.31546999997</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7596473.4299999997</v>
      </c>
      <c r="D995" s="1">
        <f>BILANCA!E17</f>
        <v>7830862.9400000004</v>
      </c>
      <c r="E995" s="1">
        <v>0</v>
      </c>
      <c r="F995" s="1">
        <v>0</v>
      </c>
      <c r="G995" s="2">
        <f t="shared" si="22"/>
        <v>279098.39172000001</v>
      </c>
      <c r="H995" s="2">
        <f t="shared" si="19"/>
        <v>0.48999999929219484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4477170.17</v>
      </c>
      <c r="D996" s="1">
        <f>BILANCA!E18</f>
        <v>4547958.4000000004</v>
      </c>
      <c r="E996" s="1">
        <v>0</v>
      </c>
      <c r="F996" s="1">
        <v>0</v>
      </c>
      <c r="G996" s="2">
        <f t="shared" si="22"/>
        <v>176450.13060999999</v>
      </c>
      <c r="H996" s="2">
        <f t="shared" si="19"/>
        <v>0.57000000029802322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49212.939999999944</v>
      </c>
      <c r="D997" s="1">
        <f>BILANCA!E19</f>
        <v>68783.020000000251</v>
      </c>
      <c r="E997" s="1">
        <v>0</v>
      </c>
      <c r="F997" s="1">
        <v>0</v>
      </c>
      <c r="G997" s="2">
        <f t="shared" si="22"/>
        <v>2614.9057200000061</v>
      </c>
      <c r="H997" s="2">
        <f t="shared" si="19"/>
        <v>8.000000030733645E-2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370420.1</v>
      </c>
      <c r="D998" s="1">
        <f>BILANCA!E20</f>
        <v>388964.64</v>
      </c>
      <c r="E998" s="1">
        <v>0</v>
      </c>
      <c r="F998" s="1">
        <v>0</v>
      </c>
      <c r="G998" s="2">
        <f t="shared" si="22"/>
        <v>17225.240700000002</v>
      </c>
      <c r="H998" s="2">
        <f t="shared" si="19"/>
        <v>0.4599999999627471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13780.68</v>
      </c>
      <c r="D999" s="1">
        <f>BILANCA!E21</f>
        <v>13780.68</v>
      </c>
      <c r="E999" s="1">
        <v>0</v>
      </c>
      <c r="F999" s="1">
        <v>0</v>
      </c>
      <c r="G999" s="2">
        <f t="shared" si="22"/>
        <v>661.47263999999996</v>
      </c>
      <c r="H999" s="2">
        <f t="shared" si="19"/>
        <v>0.63999999999941792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94058.58</v>
      </c>
      <c r="D1000" s="1">
        <f>BILANCA!E22</f>
        <v>105827.64</v>
      </c>
      <c r="E1000" s="1">
        <v>0</v>
      </c>
      <c r="F1000" s="1">
        <v>0</v>
      </c>
      <c r="G1000" s="2">
        <f t="shared" si="22"/>
        <v>5197.13562</v>
      </c>
      <c r="H1000" s="2">
        <f t="shared" si="19"/>
        <v>0.77999999999883585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8284.56</v>
      </c>
      <c r="D1001" s="1">
        <f>BILANCA!E23</f>
        <v>8284.56</v>
      </c>
      <c r="E1001" s="1">
        <v>0</v>
      </c>
      <c r="F1001" s="1">
        <v>0</v>
      </c>
      <c r="G1001" s="2">
        <f t="shared" si="22"/>
        <v>447.36623999999995</v>
      </c>
      <c r="H1001" s="2">
        <f t="shared" si="19"/>
        <v>0.88000000000101863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19270.77</v>
      </c>
      <c r="D1002" s="1">
        <f>BILANCA!E24</f>
        <v>19270.77</v>
      </c>
      <c r="E1002" s="1">
        <v>0</v>
      </c>
      <c r="F1002" s="1">
        <v>0</v>
      </c>
      <c r="G1002" s="2">
        <f t="shared" si="22"/>
        <v>1098.43389</v>
      </c>
      <c r="H1002" s="2">
        <f t="shared" si="19"/>
        <v>0.45999999999912689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13719.16</v>
      </c>
      <c r="D1003" s="1">
        <f>BILANCA!E25</f>
        <v>13719.16</v>
      </c>
      <c r="E1003" s="1">
        <v>0</v>
      </c>
      <c r="F1003" s="1">
        <v>0</v>
      </c>
      <c r="G1003" s="2">
        <f t="shared" si="22"/>
        <v>823.14959999999996</v>
      </c>
      <c r="H1003" s="2">
        <f t="shared" si="19"/>
        <v>0.31999999999970896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614987.92000000004</v>
      </c>
      <c r="D1004" s="1">
        <f>BILANCA!E26</f>
        <v>642473.79</v>
      </c>
      <c r="E1004" s="1">
        <v>0</v>
      </c>
      <c r="F1004" s="1">
        <v>0</v>
      </c>
      <c r="G1004" s="2">
        <f t="shared" si="22"/>
        <v>39898.645500000006</v>
      </c>
      <c r="H1004" s="2">
        <f t="shared" si="19"/>
        <v>0.28999999992083758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1085308.83</v>
      </c>
      <c r="D1006" s="1">
        <f>BILANCA!E28</f>
        <v>1123538.22</v>
      </c>
      <c r="E1006" s="1">
        <v>0</v>
      </c>
      <c r="F1006" s="1">
        <v>0</v>
      </c>
      <c r="G1006" s="2">
        <f t="shared" si="22"/>
        <v>76644.861210000003</v>
      </c>
      <c r="H1006" s="2">
        <f t="shared" si="19"/>
        <v>0.38999999989755452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4784.6000000000022</v>
      </c>
      <c r="D1007" s="1">
        <f>BILANCA!E29</f>
        <v>4784.6000000000022</v>
      </c>
      <c r="E1007" s="1">
        <v>0</v>
      </c>
      <c r="F1007" s="1">
        <v>0</v>
      </c>
      <c r="G1007" s="2">
        <f t="shared" si="22"/>
        <v>344.49120000000016</v>
      </c>
      <c r="H1007" s="2">
        <f t="shared" si="19"/>
        <v>0.79999999999563443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21946.95</v>
      </c>
      <c r="D1008" s="1">
        <f>BILANCA!E30</f>
        <v>21946.95</v>
      </c>
      <c r="E1008" s="1">
        <v>0</v>
      </c>
      <c r="F1008" s="1">
        <v>0</v>
      </c>
      <c r="G1008" s="2">
        <f t="shared" si="22"/>
        <v>1646.0212500000002</v>
      </c>
      <c r="H1008" s="2">
        <f t="shared" si="19"/>
        <v>9.9999999998544808E-2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17162.349999999999</v>
      </c>
      <c r="D1012" s="1">
        <f>BILANCA!E34</f>
        <v>17162.349999999999</v>
      </c>
      <c r="E1012" s="1">
        <v>0</v>
      </c>
      <c r="F1012" s="1">
        <v>0</v>
      </c>
      <c r="G1012" s="2">
        <f t="shared" si="22"/>
        <v>1493.12445</v>
      </c>
      <c r="H1012" s="2">
        <f t="shared" si="19"/>
        <v>0.69999999999708962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59471.990000000005</v>
      </c>
      <c r="D1013" s="1">
        <f>BILANCA!E35</f>
        <v>60941.990000000005</v>
      </c>
      <c r="E1013" s="1">
        <v>0</v>
      </c>
      <c r="F1013" s="1">
        <v>0</v>
      </c>
      <c r="G1013" s="2">
        <f t="shared" si="22"/>
        <v>5440.6791000000003</v>
      </c>
      <c r="H1013" s="2">
        <f t="shared" si="19"/>
        <v>1.9999999989522621E-2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44798.69</v>
      </c>
      <c r="D1014" s="1">
        <f>BILANCA!E36</f>
        <v>44798.69</v>
      </c>
      <c r="E1014" s="1">
        <v>0</v>
      </c>
      <c r="F1014" s="1">
        <v>0</v>
      </c>
      <c r="G1014" s="2">
        <f t="shared" si="22"/>
        <v>4166.2781700000005</v>
      </c>
      <c r="H1014" s="2">
        <f t="shared" si="19"/>
        <v>0.61999999999534339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14673.3</v>
      </c>
      <c r="D1016" s="1">
        <f>BILANCA!E38</f>
        <v>16143.3</v>
      </c>
      <c r="E1016" s="1">
        <v>0</v>
      </c>
      <c r="F1016" s="1">
        <v>0</v>
      </c>
      <c r="G1016" s="2">
        <f t="shared" si="22"/>
        <v>1549.6767</v>
      </c>
      <c r="H1016" s="2">
        <f t="shared" si="19"/>
        <v>0.59999999999854481</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19835.020000000019</v>
      </c>
      <c r="D1023" s="1">
        <f>BILANCA!E45</f>
        <v>25001.570000000065</v>
      </c>
      <c r="E1023" s="1">
        <v>0</v>
      </c>
      <c r="F1023" s="1">
        <v>0</v>
      </c>
      <c r="G1023" s="2">
        <f t="shared" si="22"/>
        <v>2793.5264000000061</v>
      </c>
      <c r="H1023" s="2">
        <f t="shared" si="19"/>
        <v>0.44999999995343387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159931.09</v>
      </c>
      <c r="D1025" s="1">
        <f>BILANCA!E47</f>
        <v>168761.34</v>
      </c>
      <c r="E1025" s="1">
        <v>0</v>
      </c>
      <c r="F1025" s="1">
        <v>0</v>
      </c>
      <c r="G1025" s="2">
        <f t="shared" si="22"/>
        <v>20893.05834</v>
      </c>
      <c r="H1025" s="2">
        <f t="shared" si="19"/>
        <v>0.42999999999301508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904011.23</v>
      </c>
      <c r="D1026" s="1">
        <f>BILANCA!E48</f>
        <v>1209116.01</v>
      </c>
      <c r="E1026" s="1">
        <v>0</v>
      </c>
      <c r="F1026" s="1">
        <v>0</v>
      </c>
      <c r="G1026" s="2">
        <f t="shared" si="22"/>
        <v>142856.45974999998</v>
      </c>
      <c r="H1026" s="2">
        <f t="shared" si="19"/>
        <v>0.23999999999068677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243739.32</v>
      </c>
      <c r="D1027" s="1">
        <f>BILANCA!E49</f>
        <v>70416.45</v>
      </c>
      <c r="E1027" s="1">
        <v>0</v>
      </c>
      <c r="F1027" s="1">
        <v>0</v>
      </c>
      <c r="G1027" s="2">
        <f t="shared" si="22"/>
        <v>16921.177680000001</v>
      </c>
      <c r="H1027" s="2">
        <f t="shared" si="19"/>
        <v>0.77000000000407454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1287846.6200000001</v>
      </c>
      <c r="D1028" s="1">
        <f>BILANCA!E50</f>
        <v>1423292.23</v>
      </c>
      <c r="E1028" s="1">
        <v>0</v>
      </c>
      <c r="F1028" s="1">
        <v>0</v>
      </c>
      <c r="G1028" s="2">
        <f t="shared" si="22"/>
        <v>186049.39859999999</v>
      </c>
      <c r="H1028" s="2">
        <f t="shared" si="19"/>
        <v>0.60999999986961484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663.61</v>
      </c>
      <c r="D1029" s="1">
        <f>BILANCA!E51</f>
        <v>663.61</v>
      </c>
      <c r="E1029" s="1">
        <v>0</v>
      </c>
      <c r="F1029" s="1">
        <v>0</v>
      </c>
      <c r="G1029" s="2">
        <f t="shared" si="22"/>
        <v>91.578180000000003</v>
      </c>
      <c r="H1029" s="2">
        <f t="shared" si="19"/>
        <v>0.77999999999997272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11861.44</v>
      </c>
      <c r="D1032" s="1">
        <f>BILANCA!E54</f>
        <v>10465.91</v>
      </c>
      <c r="E1032" s="1">
        <v>0</v>
      </c>
      <c r="F1032" s="1">
        <v>0</v>
      </c>
      <c r="G1032" s="2">
        <f t="shared" si="22"/>
        <v>1606.8697400000001</v>
      </c>
      <c r="H1032" s="2">
        <f t="shared" si="19"/>
        <v>0.53000000000065484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11861.44</v>
      </c>
      <c r="D1033" s="1">
        <f>BILANCA!E55</f>
        <v>10465.91</v>
      </c>
      <c r="E1033" s="1">
        <v>0</v>
      </c>
      <c r="F1033" s="1">
        <v>0</v>
      </c>
      <c r="G1033" s="2">
        <f t="shared" si="22"/>
        <v>1639.663</v>
      </c>
      <c r="H1033" s="2">
        <f t="shared" si="19"/>
        <v>0.53000000000065484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703024.23</v>
      </c>
      <c r="D1034" s="1">
        <f>BILANCA!E56</f>
        <v>703024.23</v>
      </c>
      <c r="E1034" s="1">
        <v>0</v>
      </c>
      <c r="F1034" s="1">
        <v>0</v>
      </c>
      <c r="G1034" s="2">
        <f t="shared" si="22"/>
        <v>107562.70719</v>
      </c>
      <c r="H1034" s="2">
        <f t="shared" si="19"/>
        <v>0.4599999999627471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703024.23</v>
      </c>
      <c r="D1035" s="1">
        <f>BILANCA!E57</f>
        <v>703024.23</v>
      </c>
      <c r="E1035" s="1">
        <v>0</v>
      </c>
      <c r="F1035" s="1">
        <v>0</v>
      </c>
      <c r="G1035" s="2">
        <f t="shared" si="22"/>
        <v>109671.77987999999</v>
      </c>
      <c r="H1035" s="2">
        <f t="shared" si="19"/>
        <v>0.4599999999627471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97327.81</v>
      </c>
      <c r="E1041" s="1">
        <v>0</v>
      </c>
      <c r="F1041" s="1">
        <v>0</v>
      </c>
      <c r="G1041" s="2">
        <f t="shared" si="22"/>
        <v>11290.025960000001</v>
      </c>
      <c r="H1041" s="2">
        <f t="shared" si="19"/>
        <v>0.19000000000232831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97327.81</v>
      </c>
      <c r="E1045" s="1">
        <v>0</v>
      </c>
      <c r="F1045" s="1">
        <v>0</v>
      </c>
      <c r="G1045" s="2">
        <f t="shared" si="22"/>
        <v>12068.648439999999</v>
      </c>
      <c r="H1045" s="2">
        <f t="shared" si="19"/>
        <v>0.19000000000232831</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5132665.18</v>
      </c>
      <c r="D1046" s="1">
        <f>BILANCA!E68</f>
        <v>5201902.99</v>
      </c>
      <c r="E1046" s="1">
        <v>0</v>
      </c>
      <c r="F1046" s="1">
        <v>0</v>
      </c>
      <c r="G1046" s="2">
        <f t="shared" si="22"/>
        <v>978797.68307999999</v>
      </c>
      <c r="H1046" s="2">
        <f t="shared" si="19"/>
        <v>0.18999999947845936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65499.86</v>
      </c>
      <c r="D1047" s="1">
        <f>BILANCA!E69</f>
        <v>13790.11</v>
      </c>
      <c r="E1047" s="1">
        <v>0</v>
      </c>
      <c r="F1047" s="1">
        <v>0</v>
      </c>
      <c r="G1047" s="2">
        <f t="shared" si="22"/>
        <v>5957.1251199999997</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64418.42</v>
      </c>
      <c r="D1048" s="1">
        <f>BILANCA!E70</f>
        <v>11097.98</v>
      </c>
      <c r="E1048" s="1">
        <v>0</v>
      </c>
      <c r="F1048" s="1">
        <v>0</v>
      </c>
      <c r="G1048" s="2">
        <f t="shared" si="22"/>
        <v>5629.9346999999998</v>
      </c>
      <c r="H1048" s="2">
        <f t="shared" si="19"/>
        <v>0.43999999999869033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64351.97</v>
      </c>
      <c r="D1050" s="1">
        <f>BILANCA!E72</f>
        <v>11097.98</v>
      </c>
      <c r="E1050" s="1">
        <v>0</v>
      </c>
      <c r="F1050" s="1">
        <v>0</v>
      </c>
      <c r="G1050" s="2">
        <f t="shared" si="22"/>
        <v>5798.7113100000006</v>
      </c>
      <c r="H1050" s="2">
        <f t="shared" si="19"/>
        <v>4.9999999999272404E-2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66.45</v>
      </c>
      <c r="D1052" s="1">
        <f>BILANCA!E74</f>
        <v>0</v>
      </c>
      <c r="E1052" s="1">
        <v>0</v>
      </c>
      <c r="F1052" s="1">
        <v>0</v>
      </c>
      <c r="G1052" s="2">
        <f t="shared" si="22"/>
        <v>4.5850500000000007</v>
      </c>
      <c r="H1052" s="2">
        <f t="shared" si="19"/>
        <v>0.45000000000000284</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1081.44</v>
      </c>
      <c r="D1054" s="1">
        <f>BILANCA!E76</f>
        <v>2692.13</v>
      </c>
      <c r="E1054" s="1">
        <v>0</v>
      </c>
      <c r="F1054" s="1">
        <v>0</v>
      </c>
      <c r="G1054" s="2">
        <f t="shared" si="22"/>
        <v>459.06469999999996</v>
      </c>
      <c r="H1054" s="2">
        <f t="shared" si="19"/>
        <v>0.57000000000016371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15405.84</v>
      </c>
      <c r="D1056" s="1">
        <f>BILANCA!E78</f>
        <v>24245.59</v>
      </c>
      <c r="E1056" s="1">
        <v>0</v>
      </c>
      <c r="F1056" s="1">
        <v>0</v>
      </c>
      <c r="G1056" s="2">
        <f t="shared" si="22"/>
        <v>4664.4824599999993</v>
      </c>
      <c r="H1056" s="2">
        <f t="shared" si="19"/>
        <v>0.56999999999970896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29.52</v>
      </c>
      <c r="D1062" s="1">
        <f>BILANCA!E84</f>
        <v>29.52</v>
      </c>
      <c r="E1062" s="1">
        <v>0</v>
      </c>
      <c r="F1062" s="1">
        <v>0</v>
      </c>
      <c r="G1062" s="2">
        <f t="shared" si="22"/>
        <v>6.9962400000000002</v>
      </c>
      <c r="H1062" s="2">
        <f t="shared" si="19"/>
        <v>0.96000000000000085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15376.32</v>
      </c>
      <c r="D1064" s="1">
        <f>BILANCA!E86</f>
        <v>24216.07</v>
      </c>
      <c r="E1064" s="1">
        <v>0</v>
      </c>
      <c r="F1064" s="1">
        <v>0</v>
      </c>
      <c r="G1064" s="2">
        <f t="shared" si="22"/>
        <v>5168.4852600000004</v>
      </c>
      <c r="H1064" s="2">
        <f t="shared" si="19"/>
        <v>0.38999999999941792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38500</v>
      </c>
      <c r="E1065" s="1">
        <v>0</v>
      </c>
      <c r="F1065" s="1">
        <v>0</v>
      </c>
      <c r="G1065" s="2">
        <f t="shared" si="22"/>
        <v>6314</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38500</v>
      </c>
      <c r="E1066" s="1">
        <v>0</v>
      </c>
      <c r="F1066" s="1">
        <v>0</v>
      </c>
      <c r="G1066" s="2">
        <f t="shared" si="22"/>
        <v>6391</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38500</v>
      </c>
      <c r="E1071" s="1">
        <v>0</v>
      </c>
      <c r="F1071" s="1">
        <v>0</v>
      </c>
      <c r="G1071" s="2">
        <f t="shared" si="22"/>
        <v>6776</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4334401.22</v>
      </c>
      <c r="D1112" s="1">
        <f>BILANCA!E134</f>
        <v>4334401.22</v>
      </c>
      <c r="E1112" s="1">
        <v>0</v>
      </c>
      <c r="F1112" s="1">
        <v>0</v>
      </c>
      <c r="G1112" s="2">
        <f t="shared" si="22"/>
        <v>1677413.27214</v>
      </c>
      <c r="H1112" s="2">
        <f t="shared" si="23"/>
        <v>0.43999999947845936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4334401.22</v>
      </c>
      <c r="D1113" s="1">
        <f>BILANCA!E135</f>
        <v>4334401.22</v>
      </c>
      <c r="E1113" s="1">
        <v>0</v>
      </c>
      <c r="F1113" s="1">
        <v>0</v>
      </c>
      <c r="G1113" s="2">
        <f t="shared" si="22"/>
        <v>1690416.4757999999</v>
      </c>
      <c r="H1113" s="2">
        <f t="shared" si="23"/>
        <v>0.43999999947845936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443625.46</v>
      </c>
      <c r="D1117" s="1">
        <f>BILANCA!E139</f>
        <v>443625.46</v>
      </c>
      <c r="E1117" s="1">
        <v>0</v>
      </c>
      <c r="F1117" s="1">
        <v>0</v>
      </c>
      <c r="G1117" s="2">
        <f t="shared" si="22"/>
        <v>178337.43492000003</v>
      </c>
      <c r="H1117" s="2">
        <f t="shared" si="23"/>
        <v>0.92000000004190952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3890775.76</v>
      </c>
      <c r="D1119" s="1">
        <f>BILANCA!E141</f>
        <v>3890775.76</v>
      </c>
      <c r="E1119" s="1">
        <v>0</v>
      </c>
      <c r="F1119" s="1">
        <v>0</v>
      </c>
      <c r="G1119" s="2">
        <f t="shared" si="22"/>
        <v>1587436.5100799999</v>
      </c>
      <c r="H1119" s="2">
        <f t="shared" si="23"/>
        <v>0.48000000044703484</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702329</v>
      </c>
      <c r="D1124" s="1">
        <f>BILANCA!E146</f>
        <v>778756.78000000014</v>
      </c>
      <c r="E1124" s="1">
        <v>0</v>
      </c>
      <c r="F1124" s="1">
        <v>0</v>
      </c>
      <c r="G1124" s="2">
        <f t="shared" si="22"/>
        <v>318637.80096000002</v>
      </c>
      <c r="H1124" s="2">
        <f t="shared" si="23"/>
        <v>0.219999999855645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198683.34</v>
      </c>
      <c r="D1125" s="1">
        <f>BILANCA!E147</f>
        <v>221493.59</v>
      </c>
      <c r="E1125" s="1">
        <v>0</v>
      </c>
      <c r="F1125" s="1">
        <v>0</v>
      </c>
      <c r="G1125" s="2">
        <f t="shared" si="22"/>
        <v>91117.213839999997</v>
      </c>
      <c r="H1125" s="2">
        <f t="shared" si="23"/>
        <v>0.75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115107.47</v>
      </c>
      <c r="D1136" s="1">
        <f>BILANCA!E158</f>
        <v>94188.9</v>
      </c>
      <c r="E1136" s="1">
        <v>0</v>
      </c>
      <c r="F1136" s="1">
        <v>0</v>
      </c>
      <c r="G1136" s="2">
        <f t="shared" si="22"/>
        <v>46433.246310000002</v>
      </c>
      <c r="H1136" s="2">
        <f t="shared" si="23"/>
        <v>0.57000000000698492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823905.48</v>
      </c>
      <c r="D1137" s="1">
        <f>BILANCA!E159</f>
        <v>833693.22</v>
      </c>
      <c r="E1137" s="1">
        <v>0</v>
      </c>
      <c r="F1137" s="1">
        <v>0</v>
      </c>
      <c r="G1137" s="2">
        <f t="shared" si="22"/>
        <v>383658.95568000001</v>
      </c>
      <c r="H1137" s="2">
        <f t="shared" si="23"/>
        <v>0.69999999995343387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275963.67</v>
      </c>
      <c r="D1140" s="1">
        <f>BILANCA!E162</f>
        <v>360763.67</v>
      </c>
      <c r="E1140" s="1">
        <v>0</v>
      </c>
      <c r="F1140" s="1">
        <v>0</v>
      </c>
      <c r="G1140" s="2">
        <f t="shared" si="22"/>
        <v>156606.08856999999</v>
      </c>
      <c r="H1140" s="2">
        <f t="shared" si="23"/>
        <v>0.66000000003259629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711330.96</v>
      </c>
      <c r="D1141" s="1">
        <f>BILANCA!E163</f>
        <v>731382.6</v>
      </c>
      <c r="E1141" s="1">
        <v>0</v>
      </c>
      <c r="F1141" s="1">
        <v>0</v>
      </c>
      <c r="G1141" s="2">
        <f t="shared" si="22"/>
        <v>343507.19328000001</v>
      </c>
      <c r="H1141" s="2">
        <f t="shared" si="23"/>
        <v>0.44000000006053597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15029.26</v>
      </c>
      <c r="D1142" s="1">
        <f>BILANCA!E164</f>
        <v>12209.29</v>
      </c>
      <c r="E1142" s="1">
        <v>0</v>
      </c>
      <c r="F1142" s="1">
        <v>0</v>
      </c>
      <c r="G1142" s="2">
        <f t="shared" si="22"/>
        <v>6272.2065600000005</v>
      </c>
      <c r="H1142" s="2">
        <f t="shared" si="23"/>
        <v>0.55000000000109139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15029.26</v>
      </c>
      <c r="D1144" s="1">
        <f>BILANCA!E166</f>
        <v>12209.29</v>
      </c>
      <c r="E1144" s="1">
        <v>0</v>
      </c>
      <c r="F1144" s="1">
        <v>0</v>
      </c>
      <c r="G1144" s="2">
        <f t="shared" si="22"/>
        <v>6351.1022400000002</v>
      </c>
      <c r="H1144" s="2">
        <f t="shared" si="23"/>
        <v>0.55000000000109139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32852792.470000003</v>
      </c>
      <c r="D1152" s="1">
        <f>BILANCA!E175</f>
        <v>33645057.740000002</v>
      </c>
      <c r="E1152" s="1">
        <v>0</v>
      </c>
      <c r="F1152" s="1">
        <v>0</v>
      </c>
      <c r="G1152" s="2">
        <f t="shared" si="22"/>
        <v>16924151.443550002</v>
      </c>
      <c r="H1152" s="2">
        <f t="shared" si="23"/>
        <v>0.73000000044703484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2406013.71</v>
      </c>
      <c r="D1153" s="1">
        <f>BILANCA!E176</f>
        <v>2406156.2799999998</v>
      </c>
      <c r="E1153" s="1">
        <v>0</v>
      </c>
      <c r="F1153" s="1">
        <v>0</v>
      </c>
      <c r="G1153" s="2">
        <f t="shared" si="22"/>
        <v>1227115.4659000002</v>
      </c>
      <c r="H1153" s="2">
        <f t="shared" si="23"/>
        <v>0.56999999983236194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375925.96</v>
      </c>
      <c r="D1154" s="1">
        <f>BILANCA!E177</f>
        <v>336262.72</v>
      </c>
      <c r="E1154" s="1">
        <v>0</v>
      </c>
      <c r="F1154" s="1">
        <v>0</v>
      </c>
      <c r="G1154" s="2">
        <f t="shared" si="22"/>
        <v>179285.1894</v>
      </c>
      <c r="H1154" s="2">
        <f t="shared" si="23"/>
        <v>0.32000000000698492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123.68</v>
      </c>
      <c r="D1155" s="1">
        <f>BILANCA!E178</f>
        <v>0</v>
      </c>
      <c r="E1155" s="1">
        <v>0</v>
      </c>
      <c r="F1155" s="1">
        <v>0</v>
      </c>
      <c r="G1155" s="2">
        <f t="shared" si="22"/>
        <v>21.272960000000001</v>
      </c>
      <c r="H1155" s="2">
        <f t="shared" si="23"/>
        <v>0.31999999999999318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142383.92000000001</v>
      </c>
      <c r="D1156" s="1">
        <f>BILANCA!E179</f>
        <v>111385.94</v>
      </c>
      <c r="E1156" s="1">
        <v>0</v>
      </c>
      <c r="F1156" s="1">
        <v>0</v>
      </c>
      <c r="G1156" s="2">
        <f t="shared" si="22"/>
        <v>63171.953399999999</v>
      </c>
      <c r="H1156" s="2">
        <f t="shared" si="23"/>
        <v>0.13999999998486601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2016.8400000000001</v>
      </c>
      <c r="D1157" s="1">
        <f>BILANCA!E180</f>
        <v>2532.2799999999997</v>
      </c>
      <c r="E1157" s="1">
        <v>0</v>
      </c>
      <c r="F1157" s="1">
        <v>0</v>
      </c>
      <c r="G1157" s="2">
        <f t="shared" si="22"/>
        <v>1232.1635999999999</v>
      </c>
      <c r="H1157" s="2">
        <f t="shared" si="23"/>
        <v>0.43999999999959982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188.87</v>
      </c>
      <c r="D1159" s="1">
        <f>BILANCA!E182</f>
        <v>979.19</v>
      </c>
      <c r="E1159" s="1">
        <v>0</v>
      </c>
      <c r="F1159" s="1">
        <v>0</v>
      </c>
      <c r="G1159" s="2">
        <f t="shared" si="22"/>
        <v>377.916</v>
      </c>
      <c r="H1159" s="2">
        <f t="shared" si="23"/>
        <v>0.32000000000005002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1827.97</v>
      </c>
      <c r="D1160" s="1">
        <f>BILANCA!E183</f>
        <v>1553.09</v>
      </c>
      <c r="E1160" s="1">
        <v>0</v>
      </c>
      <c r="F1160" s="1">
        <v>0</v>
      </c>
      <c r="G1160" s="2">
        <f t="shared" si="22"/>
        <v>873.34455000000003</v>
      </c>
      <c r="H1160" s="2">
        <f t="shared" si="23"/>
        <v>0.11999999999989086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100</v>
      </c>
      <c r="E1162" s="1">
        <v>0</v>
      </c>
      <c r="F1162" s="1">
        <v>0</v>
      </c>
      <c r="G1162" s="2">
        <f>B1162/1000*C1162+B1162/500*D1162</f>
        <v>35.799999999999997</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2134.6999999999998</v>
      </c>
      <c r="D1163" s="1">
        <f>BILANCA!E186</f>
        <v>2874.43</v>
      </c>
      <c r="E1163" s="1">
        <v>0</v>
      </c>
      <c r="F1163" s="1">
        <v>0</v>
      </c>
      <c r="G1163" s="2">
        <f t="shared" si="22"/>
        <v>1419.0407999999998</v>
      </c>
      <c r="H1163" s="2">
        <f t="shared" si="23"/>
        <v>0.73000000000001819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229266.82</v>
      </c>
      <c r="D1165" s="1">
        <f>BILANCA!E188</f>
        <v>219370.07</v>
      </c>
      <c r="E1165" s="1">
        <v>0</v>
      </c>
      <c r="F1165" s="1">
        <v>0</v>
      </c>
      <c r="G1165" s="2">
        <f t="shared" si="22"/>
        <v>121577.26672000001</v>
      </c>
      <c r="H1165" s="2">
        <f t="shared" si="23"/>
        <v>0.25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90184.18</v>
      </c>
      <c r="D1166" s="1">
        <f>BILANCA!E189</f>
        <v>28845.71</v>
      </c>
      <c r="E1166" s="1">
        <v>0</v>
      </c>
      <c r="F1166" s="1">
        <v>0</v>
      </c>
      <c r="G1166" s="2">
        <f t="shared" si="22"/>
        <v>27061.234799999998</v>
      </c>
      <c r="H1166" s="2">
        <f t="shared" si="23"/>
        <v>0.4699999999938882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1939903.5699999998</v>
      </c>
      <c r="D1183" s="1">
        <f>BILANCA!E206</f>
        <v>2041047.8499999999</v>
      </c>
      <c r="E1183" s="1">
        <v>0</v>
      </c>
      <c r="F1183" s="1">
        <v>0</v>
      </c>
      <c r="G1183" s="2">
        <f t="shared" si="22"/>
        <v>1204399.8540000001</v>
      </c>
      <c r="H1183" s="2">
        <f t="shared" si="23"/>
        <v>0.58000000030733645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1939903.5699999998</v>
      </c>
      <c r="D1184" s="1">
        <f>BILANCA!E207</f>
        <v>2041047.8499999999</v>
      </c>
      <c r="E1184" s="1">
        <v>0</v>
      </c>
      <c r="F1184" s="1">
        <v>0</v>
      </c>
      <c r="G1184" s="2">
        <f t="shared" si="22"/>
        <v>1210421.8532699998</v>
      </c>
      <c r="H1184" s="2">
        <f t="shared" si="23"/>
        <v>0.58000000030733645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1907440.43</v>
      </c>
      <c r="D1185" s="1">
        <f>BILANCA!E208</f>
        <v>1777825.9</v>
      </c>
      <c r="E1185" s="1">
        <v>0</v>
      </c>
      <c r="F1185" s="1">
        <v>0</v>
      </c>
      <c r="G1185" s="2">
        <f t="shared" si="22"/>
        <v>1103544.6304599999</v>
      </c>
      <c r="H1185" s="2">
        <f t="shared" si="23"/>
        <v>0.53000000002793968</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230822.53</v>
      </c>
      <c r="E1189" s="1">
        <v>0</v>
      </c>
      <c r="F1189" s="1">
        <v>0</v>
      </c>
      <c r="G1189" s="2">
        <f t="shared" si="22"/>
        <v>95098.882359999989</v>
      </c>
      <c r="H1189" s="2">
        <f t="shared" si="23"/>
        <v>0.47000000000116415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32463.14</v>
      </c>
      <c r="D1194" s="1">
        <f>BILANCA!E217</f>
        <v>32399.42</v>
      </c>
      <c r="E1194" s="1">
        <v>0</v>
      </c>
      <c r="F1194" s="1">
        <v>0</v>
      </c>
      <c r="G1194" s="2">
        <f t="shared" si="22"/>
        <v>20522.27778</v>
      </c>
      <c r="H1194" s="2">
        <f t="shared" si="23"/>
        <v>0.55999999999767169</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30446778.760000002</v>
      </c>
      <c r="D1214" s="1">
        <f>BILANCA!E237</f>
        <v>31238901.460000001</v>
      </c>
      <c r="E1214" s="1">
        <v>0</v>
      </c>
      <c r="F1214" s="1">
        <v>0</v>
      </c>
      <c r="G1214" s="2">
        <f t="shared" si="22"/>
        <v>21465578.368080001</v>
      </c>
      <c r="H1214" s="2">
        <f t="shared" si="23"/>
        <v>0.69999999925494194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30091845.890000001</v>
      </c>
      <c r="D1215" s="1">
        <f>BILANCA!E238</f>
        <v>30983072.150000002</v>
      </c>
      <c r="E1215" s="1">
        <v>0</v>
      </c>
      <c r="F1215" s="1">
        <v>0</v>
      </c>
      <c r="G1215" s="2">
        <f t="shared" si="22"/>
        <v>21357453.724080004</v>
      </c>
      <c r="H1215" s="2">
        <f t="shared" si="23"/>
        <v>0.26000000163912773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32031749.460000001</v>
      </c>
      <c r="D1216" s="1">
        <f>BILANCA!E239</f>
        <v>32793297.470000003</v>
      </c>
      <c r="E1216" s="1">
        <v>0</v>
      </c>
      <c r="F1216" s="1">
        <v>0</v>
      </c>
      <c r="G1216" s="2">
        <f t="shared" si="22"/>
        <v>22745074.245200001</v>
      </c>
      <c r="H1216" s="2">
        <f t="shared" si="23"/>
        <v>0.93000000342726707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24279296.050000001</v>
      </c>
      <c r="D1217" s="1">
        <f>BILANCA!E240</f>
        <v>24767604.190000001</v>
      </c>
      <c r="E1217" s="1">
        <v>0</v>
      </c>
      <c r="F1217" s="1">
        <v>0</v>
      </c>
      <c r="G1217" s="2">
        <f t="shared" si="22"/>
        <v>17272594.036620002</v>
      </c>
      <c r="H1217" s="2">
        <f t="shared" si="23"/>
        <v>0.24000000208616257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7752453.4100000001</v>
      </c>
      <c r="D1218" s="1">
        <f>BILANCA!E241</f>
        <v>8025693.2800000003</v>
      </c>
      <c r="E1218" s="1">
        <v>0</v>
      </c>
      <c r="F1218" s="1">
        <v>0</v>
      </c>
      <c r="G1218" s="2">
        <f t="shared" si="22"/>
        <v>5593902.3929500002</v>
      </c>
      <c r="H1218" s="2">
        <f t="shared" si="23"/>
        <v>0.69000000040978193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1939903.57</v>
      </c>
      <c r="D1219" s="1">
        <f>BILANCA!E242</f>
        <v>1810225.32</v>
      </c>
      <c r="E1219" s="1">
        <v>0</v>
      </c>
      <c r="F1219" s="1">
        <v>0</v>
      </c>
      <c r="G1219" s="2">
        <f t="shared" si="22"/>
        <v>1312243.59356</v>
      </c>
      <c r="H1219" s="2">
        <f t="shared" si="23"/>
        <v>0.75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1939903.57</v>
      </c>
      <c r="D1220" s="1">
        <f>BILANCA!E243</f>
        <v>1810225.32</v>
      </c>
      <c r="E1220" s="1">
        <v>0</v>
      </c>
      <c r="F1220" s="1">
        <v>0</v>
      </c>
      <c r="G1220" s="2">
        <f t="shared" si="22"/>
        <v>1317803.94777</v>
      </c>
      <c r="H1220" s="2">
        <f t="shared" si="23"/>
        <v>0.75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-367415.08000000007</v>
      </c>
      <c r="D1222" s="1">
        <f>BILANCA!E245</f>
        <v>-538095.00999999978</v>
      </c>
      <c r="E1222" s="1">
        <v>0</v>
      </c>
      <c r="F1222" s="1">
        <v>0</v>
      </c>
      <c r="G1222" s="2">
        <f t="shared" si="22"/>
        <v>-345021.61889999988</v>
      </c>
      <c r="H1222" s="2">
        <f t="shared" si="23"/>
        <v>8.9999999850988388E-2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8825813.9199999999</v>
      </c>
      <c r="D1223" s="1">
        <f>BILANCA!E246</f>
        <v>9043236.8499999996</v>
      </c>
      <c r="E1223" s="1">
        <v>0</v>
      </c>
      <c r="F1223" s="1">
        <v>0</v>
      </c>
      <c r="G1223" s="2">
        <f t="shared" si="22"/>
        <v>6458949.0287999995</v>
      </c>
      <c r="H1223" s="2">
        <f t="shared" si="23"/>
        <v>0.23000000044703484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7380386.96</v>
      </c>
      <c r="D1224" s="1">
        <f>BILANCA!E247</f>
        <v>7765988.1399999997</v>
      </c>
      <c r="E1224" s="1">
        <v>0</v>
      </c>
      <c r="F1224" s="1">
        <v>0</v>
      </c>
      <c r="G1224" s="2">
        <f t="shared" si="22"/>
        <v>5521879.5408399999</v>
      </c>
      <c r="H1224" s="2">
        <f t="shared" si="23"/>
        <v>0.17999999970197678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1445426.96</v>
      </c>
      <c r="D1226" s="1">
        <f>BILANCA!E249</f>
        <v>1277248.71</v>
      </c>
      <c r="E1226" s="1">
        <v>0</v>
      </c>
      <c r="F1226" s="1">
        <v>0</v>
      </c>
      <c r="G1226" s="2">
        <f t="shared" si="22"/>
        <v>971981.62433999998</v>
      </c>
      <c r="H1226" s="2">
        <f t="shared" si="23"/>
        <v>0.33000000007450581</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9193229</v>
      </c>
      <c r="D1227" s="1">
        <f>BILANCA!E250</f>
        <v>9581331.8599999994</v>
      </c>
      <c r="E1227" s="1">
        <v>0</v>
      </c>
      <c r="F1227" s="1">
        <v>0</v>
      </c>
      <c r="G1227" s="2">
        <f t="shared" si="22"/>
        <v>6918837.8236799994</v>
      </c>
      <c r="H1227" s="2">
        <f t="shared" si="23"/>
        <v>0.14000000059604645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9193229</v>
      </c>
      <c r="D1229" s="1">
        <f>BILANCA!E252</f>
        <v>9581331.8599999994</v>
      </c>
      <c r="E1229" s="1">
        <v>0</v>
      </c>
      <c r="F1229" s="1">
        <v>0</v>
      </c>
      <c r="G1229" s="2">
        <f t="shared" si="22"/>
        <v>6975549.6091199992</v>
      </c>
      <c r="H1229" s="2">
        <f t="shared" si="23"/>
        <v>0.14000000059604645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690486.21</v>
      </c>
      <c r="D1232" s="1">
        <f>BILANCA!E255</f>
        <v>764882.55</v>
      </c>
      <c r="E1232" s="1">
        <v>0</v>
      </c>
      <c r="F1232" s="1">
        <v>0</v>
      </c>
      <c r="G1232" s="2">
        <f t="shared" si="22"/>
        <v>552842.57618999993</v>
      </c>
      <c r="H1232" s="2">
        <f t="shared" si="23"/>
        <v>0.65999999991618097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15028.59</v>
      </c>
      <c r="D1233" s="1">
        <f>BILANCA!E256</f>
        <v>12208.62</v>
      </c>
      <c r="E1233" s="1">
        <v>0</v>
      </c>
      <c r="F1233" s="1">
        <v>0</v>
      </c>
      <c r="G1233" s="2">
        <f t="shared" si="22"/>
        <v>9861.4575000000004</v>
      </c>
      <c r="H1233" s="2">
        <f t="shared" si="23"/>
        <v>0.78999999999905413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16833.150000000001</v>
      </c>
      <c r="D1234" s="1">
        <f>BILANCA!E257</f>
        <v>16833.150000000001</v>
      </c>
      <c r="E1234" s="1">
        <v>0</v>
      </c>
      <c r="F1234" s="1">
        <v>0</v>
      </c>
      <c r="G1234" s="2">
        <f t="shared" si="22"/>
        <v>12675.361950000002</v>
      </c>
      <c r="H1234" s="2">
        <f t="shared" si="23"/>
        <v>0.30000000000291038</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4778902.57</v>
      </c>
      <c r="D1236" s="1">
        <f>BILANCA!E259</f>
        <v>5221833.9400000004</v>
      </c>
      <c r="E1236" s="1">
        <v>0</v>
      </c>
      <c r="F1236" s="1">
        <v>0</v>
      </c>
      <c r="G1236" s="2">
        <f t="shared" si="22"/>
        <v>3851310.3238500003</v>
      </c>
      <c r="H1236" s="2">
        <f t="shared" si="23"/>
        <v>0.48999999929219484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4778902.57</v>
      </c>
      <c r="D1237" s="1">
        <f>BILANCA!E260</f>
        <v>5221833.9400000004</v>
      </c>
      <c r="E1237" s="1">
        <v>0</v>
      </c>
      <c r="F1237" s="1">
        <v>0</v>
      </c>
      <c r="G1237" s="2">
        <f t="shared" si="22"/>
        <v>3866532.8942999998</v>
      </c>
      <c r="H1237" s="2">
        <f t="shared" si="23"/>
        <v>0.48999999929219484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38500</v>
      </c>
      <c r="E1239" s="1">
        <v>0</v>
      </c>
      <c r="F1239" s="1">
        <v>0</v>
      </c>
      <c r="G1239" s="2">
        <f t="shared" si="22"/>
        <v>19712</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1413659.96</v>
      </c>
      <c r="D1240" s="1">
        <f>BILANCA!E264</f>
        <v>1510139.38</v>
      </c>
      <c r="E1240" s="1">
        <v>0</v>
      </c>
      <c r="F1240" s="1">
        <v>0</v>
      </c>
      <c r="G1240" s="2">
        <f t="shared" si="22"/>
        <v>1139522.25104</v>
      </c>
      <c r="H1240" s="2">
        <f t="shared" si="23"/>
        <v>0.41999999992549419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15029.26</v>
      </c>
      <c r="D1243" s="1">
        <f>BILANCA!E267</f>
        <v>12209.29</v>
      </c>
      <c r="E1243" s="1">
        <v>0</v>
      </c>
      <c r="F1243" s="1">
        <v>0</v>
      </c>
      <c r="G1243" s="2">
        <f t="shared" si="24"/>
        <v>10256.438400000001</v>
      </c>
      <c r="H1243" s="2">
        <f t="shared" si="23"/>
        <v>0.55000000000109139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231.15</v>
      </c>
      <c r="D1244" s="1">
        <f>BILANCA!E268</f>
        <v>0</v>
      </c>
      <c r="E1244" s="1">
        <v>0</v>
      </c>
      <c r="F1244" s="1">
        <v>0</v>
      </c>
      <c r="G1244" s="2">
        <f t="shared" si="24"/>
        <v>60.330150000000003</v>
      </c>
      <c r="H1244" s="2">
        <f t="shared" si="23"/>
        <v>0.15000000000000568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505.67</v>
      </c>
      <c r="D1245" s="1">
        <f>BILANCA!E269</f>
        <v>3778.87</v>
      </c>
      <c r="E1245" s="1">
        <v>0</v>
      </c>
      <c r="F1245" s="1">
        <v>0</v>
      </c>
      <c r="G1245" s="2">
        <f t="shared" si="24"/>
        <v>2112.6134200000001</v>
      </c>
      <c r="H1245" s="2">
        <f t="shared" si="23"/>
        <v>0.46000000000009322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14639.5</v>
      </c>
      <c r="D1249" s="1">
        <f>BILANCA!E273</f>
        <v>20437.2</v>
      </c>
      <c r="E1249" s="1">
        <v>0</v>
      </c>
      <c r="F1249" s="1">
        <v>0</v>
      </c>
      <c r="G1249" s="2">
        <f t="shared" si="24"/>
        <v>14766.697400000001</v>
      </c>
      <c r="H1249" s="2">
        <f t="shared" si="23"/>
        <v>0.7000000000007276</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47069.98</v>
      </c>
      <c r="D1263" s="1">
        <f>BILANCA!E287</f>
        <v>35482.400000000001</v>
      </c>
      <c r="E1263" s="1">
        <v>0</v>
      </c>
      <c r="F1263" s="1">
        <v>0</v>
      </c>
      <c r="G1263" s="2">
        <f t="shared" si="24"/>
        <v>33049.738400000002</v>
      </c>
      <c r="H1263" s="2">
        <f t="shared" si="23"/>
        <v>0.41999999999825377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328855.98</v>
      </c>
      <c r="D1264" s="1">
        <f>BILANCA!E288</f>
        <v>300780.32</v>
      </c>
      <c r="E1264" s="1">
        <v>0</v>
      </c>
      <c r="F1264" s="1">
        <v>0</v>
      </c>
      <c r="G1264" s="2">
        <f t="shared" si="24"/>
        <v>261447.07022000002</v>
      </c>
      <c r="H1264" s="2">
        <f t="shared" si="23"/>
        <v>0.34000000002561137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62471.44</v>
      </c>
      <c r="D1265" s="1">
        <f>BILANCA!E289</f>
        <v>3879</v>
      </c>
      <c r="E1265" s="1">
        <v>0</v>
      </c>
      <c r="F1265" s="1">
        <v>0</v>
      </c>
      <c r="G1265" s="2">
        <f t="shared" si="24"/>
        <v>19804.702079999999</v>
      </c>
      <c r="H1265" s="2">
        <f t="shared" si="23"/>
        <v>0.44000000000232831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27712.74</v>
      </c>
      <c r="D1266" s="1">
        <f>BILANCA!E290</f>
        <v>24966.71</v>
      </c>
      <c r="E1266" s="1">
        <v>0</v>
      </c>
      <c r="F1266" s="1">
        <v>0</v>
      </c>
      <c r="G1266" s="2">
        <f t="shared" si="24"/>
        <v>21973.863279999998</v>
      </c>
      <c r="H1266" s="2">
        <f t="shared" si="23"/>
        <v>0.5499999999992724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33180.699999999997</v>
      </c>
      <c r="D1269" s="1">
        <f>BILANCA!E293</f>
        <v>0</v>
      </c>
      <c r="E1269" s="1">
        <v>0</v>
      </c>
      <c r="F1269" s="1">
        <v>0</v>
      </c>
      <c r="G1269" s="2">
        <f t="shared" si="24"/>
        <v>9489.6801999999989</v>
      </c>
      <c r="H1269" s="2">
        <f t="shared" si="23"/>
        <v>0.30000000000291038</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1906722.87</v>
      </c>
      <c r="D1270" s="1">
        <f>BILANCA!E294</f>
        <v>2041047.85</v>
      </c>
      <c r="E1270" s="1">
        <v>0</v>
      </c>
      <c r="F1270" s="1">
        <v>0</v>
      </c>
      <c r="G1270" s="2">
        <f t="shared" si="24"/>
        <v>1718790.9295899998</v>
      </c>
      <c r="H1270" s="2">
        <f t="shared" si="23"/>
        <v>0.27999999979510903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929.06</v>
      </c>
      <c r="E1271" s="1">
        <v>0</v>
      </c>
      <c r="F1271" s="1">
        <v>0</v>
      </c>
      <c r="G1271" s="2">
        <f t="shared" si="24"/>
        <v>535.13855999999998</v>
      </c>
      <c r="H1271" s="2">
        <f t="shared" si="23"/>
        <v>5.999999999994543E-2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44221.5</v>
      </c>
      <c r="D1273" s="1">
        <f>BILANCA!E297</f>
        <v>44031.03</v>
      </c>
      <c r="E1273" s="1">
        <v>0</v>
      </c>
      <c r="F1273" s="1">
        <v>0</v>
      </c>
      <c r="G1273" s="2">
        <f t="shared" si="24"/>
        <v>38362.232399999994</v>
      </c>
      <c r="H1273" s="2">
        <f t="shared" si="23"/>
        <v>0.52999999999883585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300</v>
      </c>
      <c r="E1274" s="1">
        <v>0</v>
      </c>
      <c r="F1274" s="1">
        <v>0</v>
      </c>
      <c r="G1274" s="2">
        <f t="shared" si="24"/>
        <v>174.6</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38905.949999999997</v>
      </c>
      <c r="D1275" s="1">
        <f>BILANCA!E299</f>
        <v>34005.33</v>
      </c>
      <c r="E1275" s="1">
        <v>0</v>
      </c>
      <c r="F1275" s="1">
        <v>0</v>
      </c>
      <c r="G1275" s="2">
        <f t="shared" si="24"/>
        <v>31219.650119999998</v>
      </c>
      <c r="H1275" s="2">
        <f t="shared" si="23"/>
        <v>0.38000000000465661</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125605.99</v>
      </c>
      <c r="D1276" s="1">
        <f>BILANCA!E300</f>
        <v>128760.77</v>
      </c>
      <c r="E1276" s="1">
        <v>0</v>
      </c>
      <c r="F1276" s="1">
        <v>0</v>
      </c>
      <c r="G1276" s="2">
        <f t="shared" si="24"/>
        <v>112256.36629000001</v>
      </c>
      <c r="H1276" s="2">
        <f t="shared" si="23"/>
        <v>0.23999999999068677</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853409.45000000007</v>
      </c>
      <c r="D1299" s="6">
        <f>'RAS-funkcijski'!E5</f>
        <v>833193.41</v>
      </c>
      <c r="E1299" s="6">
        <v>0</v>
      </c>
      <c r="F1299" s="6">
        <v>0</v>
      </c>
      <c r="G1299" s="7">
        <f t="shared" si="24"/>
        <v>2519.7962700000003</v>
      </c>
      <c r="H1299" s="7">
        <f t="shared" si="23"/>
        <v>0.86000000010244548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843392.91</v>
      </c>
      <c r="D1300" s="1">
        <f>'RAS-funkcijski'!E6</f>
        <v>823176.88</v>
      </c>
      <c r="E1300" s="1">
        <v>0</v>
      </c>
      <c r="F1300" s="1">
        <v>0</v>
      </c>
      <c r="G1300" s="2">
        <f t="shared" si="24"/>
        <v>4979.49334</v>
      </c>
      <c r="H1300" s="2">
        <f t="shared" si="23"/>
        <v>0.2099999999627471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843392.91</v>
      </c>
      <c r="D1301" s="1">
        <f>'RAS-funkcijski'!E7</f>
        <v>823176.88</v>
      </c>
      <c r="E1301" s="1">
        <v>0</v>
      </c>
      <c r="F1301" s="1">
        <v>0</v>
      </c>
      <c r="G1301" s="2">
        <f t="shared" si="24"/>
        <v>7469.2400099999995</v>
      </c>
      <c r="H1301" s="2">
        <f t="shared" si="23"/>
        <v>0.2099999999627471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10016.540000000001</v>
      </c>
      <c r="D1313" s="1">
        <f>'RAS-funkcijski'!E19</f>
        <v>10016.530000000001</v>
      </c>
      <c r="E1313" s="1">
        <v>0</v>
      </c>
      <c r="F1313" s="1">
        <v>0</v>
      </c>
      <c r="G1313" s="2">
        <f t="shared" si="24"/>
        <v>450.74400000000003</v>
      </c>
      <c r="H1313" s="2">
        <f t="shared" si="23"/>
        <v>0.92999999999847205</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112376.97</v>
      </c>
      <c r="D1322" s="1">
        <f>'RAS-funkcijski'!E28</f>
        <v>115167</v>
      </c>
      <c r="E1322" s="1">
        <v>0</v>
      </c>
      <c r="F1322" s="1">
        <v>0</v>
      </c>
      <c r="G1322" s="2">
        <f t="shared" si="24"/>
        <v>8225.0632800000003</v>
      </c>
      <c r="H1322" s="2">
        <f t="shared" si="23"/>
        <v>2.9999999998835847E-2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106178.24000000001</v>
      </c>
      <c r="D1324" s="1">
        <f>'RAS-funkcijski'!E30</f>
        <v>110159.72</v>
      </c>
      <c r="E1324" s="1">
        <v>0</v>
      </c>
      <c r="F1324" s="1">
        <v>0</v>
      </c>
      <c r="G1324" s="2">
        <f t="shared" si="24"/>
        <v>8488.9396799999995</v>
      </c>
      <c r="H1324" s="2">
        <f t="shared" si="23"/>
        <v>0.52000000000407454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6198.73</v>
      </c>
      <c r="D1328" s="1">
        <f>'RAS-funkcijski'!E34</f>
        <v>5007.28</v>
      </c>
      <c r="E1328" s="1">
        <v>0</v>
      </c>
      <c r="F1328" s="1">
        <v>0</v>
      </c>
      <c r="G1328" s="2">
        <f t="shared" si="24"/>
        <v>486.39869999999996</v>
      </c>
      <c r="H1328" s="2">
        <f t="shared" si="23"/>
        <v>0.5500000000001819</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9928.07</v>
      </c>
      <c r="D1329" s="1">
        <f>'RAS-funkcijski'!E35</f>
        <v>7432.49</v>
      </c>
      <c r="E1329" s="1">
        <v>0</v>
      </c>
      <c r="F1329" s="1">
        <v>0</v>
      </c>
      <c r="G1329" s="2">
        <f t="shared" si="24"/>
        <v>768.58455000000004</v>
      </c>
      <c r="H1329" s="2">
        <f t="shared" si="23"/>
        <v>0.55999999999949068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9928.07</v>
      </c>
      <c r="D1368" s="1">
        <f>'RAS-funkcijski'!E74</f>
        <v>7432.49</v>
      </c>
      <c r="E1368" s="1">
        <v>0</v>
      </c>
      <c r="F1368" s="1">
        <v>0</v>
      </c>
      <c r="G1368" s="2">
        <f t="shared" si="24"/>
        <v>1735.5135</v>
      </c>
      <c r="H1368" s="2">
        <f t="shared" si="27"/>
        <v>0.55999999999949068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22562.880000000001</v>
      </c>
      <c r="D1369" s="1">
        <f>'RAS-funkcijski'!E75</f>
        <v>15335.61</v>
      </c>
      <c r="E1369" s="1">
        <v>0</v>
      </c>
      <c r="F1369" s="1">
        <v>0</v>
      </c>
      <c r="G1369" s="2">
        <f t="shared" si="24"/>
        <v>3779.6210999999994</v>
      </c>
      <c r="H1369" s="2">
        <f t="shared" si="27"/>
        <v>0.50999999999839929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22562.880000000001</v>
      </c>
      <c r="D1374" s="1">
        <f>'RAS-funkcijski'!E80</f>
        <v>15335.61</v>
      </c>
      <c r="E1374" s="1">
        <v>0</v>
      </c>
      <c r="F1374" s="1">
        <v>0</v>
      </c>
      <c r="G1374" s="2">
        <f t="shared" si="24"/>
        <v>4045.7916000000005</v>
      </c>
      <c r="H1374" s="2">
        <f t="shared" si="27"/>
        <v>0.50999999999839929</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2252926.7399999998</v>
      </c>
      <c r="D1376" s="1">
        <f>'RAS-funkcijski'!E82</f>
        <v>1694604.29</v>
      </c>
      <c r="E1376" s="1">
        <v>0</v>
      </c>
      <c r="F1376" s="1">
        <v>0</v>
      </c>
      <c r="G1376" s="2">
        <f t="shared" si="24"/>
        <v>440086.55495999998</v>
      </c>
      <c r="H1376" s="2">
        <f t="shared" si="27"/>
        <v>0.55000000027939677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83595.009999999995</v>
      </c>
      <c r="D1377" s="1">
        <f>'RAS-funkcijski'!E83</f>
        <v>74389.81</v>
      </c>
      <c r="E1377" s="1">
        <v>0</v>
      </c>
      <c r="F1377" s="1">
        <v>0</v>
      </c>
      <c r="G1377" s="2">
        <f t="shared" si="24"/>
        <v>18357.59577</v>
      </c>
      <c r="H1377" s="2">
        <f t="shared" si="27"/>
        <v>0.19999999999708962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1530.97</v>
      </c>
      <c r="D1378" s="1">
        <f>'RAS-funkcijski'!E84</f>
        <v>7300</v>
      </c>
      <c r="E1378" s="1">
        <v>0</v>
      </c>
      <c r="F1378" s="1">
        <v>0</v>
      </c>
      <c r="G1378" s="2">
        <f t="shared" si="24"/>
        <v>1290.4775999999999</v>
      </c>
      <c r="H1378" s="2">
        <f t="shared" si="27"/>
        <v>2.9999999999972715E-2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832783.38</v>
      </c>
      <c r="D1380" s="1">
        <f>'RAS-funkcijski'!E86</f>
        <v>87050.74</v>
      </c>
      <c r="E1380" s="1">
        <v>0</v>
      </c>
      <c r="F1380" s="1">
        <v>0</v>
      </c>
      <c r="G1380" s="2">
        <f t="shared" si="24"/>
        <v>82564.558520000006</v>
      </c>
      <c r="H1380" s="2">
        <f t="shared" si="27"/>
        <v>0.63999999999941792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1335017.3799999999</v>
      </c>
      <c r="D1382" s="1">
        <f>'RAS-funkcijski'!E88</f>
        <v>1525863.74</v>
      </c>
      <c r="E1382" s="1">
        <v>0</v>
      </c>
      <c r="F1382" s="1">
        <v>0</v>
      </c>
      <c r="G1382" s="2">
        <f t="shared" si="24"/>
        <v>368486.56824000005</v>
      </c>
      <c r="H1382" s="2">
        <f t="shared" si="27"/>
        <v>0.63999999989755452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97816.72</v>
      </c>
      <c r="D1383" s="1">
        <f>'RAS-funkcijski'!E89</f>
        <v>127867.98</v>
      </c>
      <c r="E1383" s="1">
        <v>0</v>
      </c>
      <c r="F1383" s="1">
        <v>0</v>
      </c>
      <c r="G1383" s="2">
        <f t="shared" si="24"/>
        <v>30051.977800000001</v>
      </c>
      <c r="H1383" s="2">
        <f t="shared" si="27"/>
        <v>0.30000000000291038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11281.44</v>
      </c>
      <c r="D1398" s="1">
        <f>'RAS-funkcijski'!E104</f>
        <v>11310</v>
      </c>
      <c r="E1398" s="1">
        <v>0</v>
      </c>
      <c r="F1398" s="1">
        <v>0</v>
      </c>
      <c r="G1398" s="2">
        <f t="shared" si="24"/>
        <v>3390.1440000000002</v>
      </c>
      <c r="H1398" s="2">
        <f t="shared" si="27"/>
        <v>0.44000000000050932</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86535.28</v>
      </c>
      <c r="D1400" s="1">
        <f>'RAS-funkcijski'!E106</f>
        <v>116557.98</v>
      </c>
      <c r="E1400" s="1">
        <v>0</v>
      </c>
      <c r="F1400" s="1">
        <v>0</v>
      </c>
      <c r="G1400" s="2">
        <f t="shared" si="24"/>
        <v>32604.426479999995</v>
      </c>
      <c r="H1400" s="2">
        <f t="shared" si="27"/>
        <v>0.30000000000291038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742509.29</v>
      </c>
      <c r="D1401" s="1">
        <f>'RAS-funkcijski'!E107</f>
        <v>541789.41</v>
      </c>
      <c r="E1401" s="1">
        <v>0</v>
      </c>
      <c r="F1401" s="1">
        <v>0</v>
      </c>
      <c r="G1401" s="2">
        <f t="shared" si="24"/>
        <v>188087.07532999999</v>
      </c>
      <c r="H1401" s="2">
        <f t="shared" si="27"/>
        <v>0.70000000006984919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165903.51</v>
      </c>
      <c r="D1402" s="1">
        <f>'RAS-funkcijski'!E108</f>
        <v>179926</v>
      </c>
      <c r="E1402" s="1">
        <v>0</v>
      </c>
      <c r="F1402" s="1">
        <v>0</v>
      </c>
      <c r="G1402" s="2">
        <f t="shared" si="24"/>
        <v>54678.573040000003</v>
      </c>
      <c r="H1402" s="2">
        <f t="shared" si="27"/>
        <v>0.48999999999068677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386950.88</v>
      </c>
      <c r="D1403" s="1">
        <f>'RAS-funkcijski'!E109</f>
        <v>150773.65</v>
      </c>
      <c r="E1403" s="1">
        <v>0</v>
      </c>
      <c r="F1403" s="1">
        <v>0</v>
      </c>
      <c r="G1403" s="2">
        <f t="shared" si="24"/>
        <v>72292.308900000004</v>
      </c>
      <c r="H1403" s="2">
        <f t="shared" si="27"/>
        <v>0.47000000000116415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17917.580000000002</v>
      </c>
      <c r="D1404" s="1">
        <f>'RAS-funkcijski'!E110</f>
        <v>21236</v>
      </c>
      <c r="E1404" s="1">
        <v>0</v>
      </c>
      <c r="F1404" s="1">
        <v>0</v>
      </c>
      <c r="G1404" s="2">
        <f t="shared" si="24"/>
        <v>6401.2954800000007</v>
      </c>
      <c r="H1404" s="2">
        <f t="shared" si="27"/>
        <v>0.41999999999825377</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171737.32</v>
      </c>
      <c r="D1407" s="1">
        <f>'RAS-funkcijski'!E113</f>
        <v>189853.76</v>
      </c>
      <c r="E1407" s="1">
        <v>0</v>
      </c>
      <c r="F1407" s="1">
        <v>0</v>
      </c>
      <c r="G1407" s="2">
        <f t="shared" si="24"/>
        <v>60107.487560000009</v>
      </c>
      <c r="H1407" s="2">
        <f t="shared" si="27"/>
        <v>0.55999999999767169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180377.09999999998</v>
      </c>
      <c r="D1408" s="1">
        <f>'RAS-funkcijski'!E114</f>
        <v>235698.92</v>
      </c>
      <c r="E1408" s="1">
        <v>0</v>
      </c>
      <c r="F1408" s="1">
        <v>0</v>
      </c>
      <c r="G1408" s="2">
        <f t="shared" si="24"/>
        <v>71695.243399999992</v>
      </c>
      <c r="H1408" s="2">
        <f t="shared" si="27"/>
        <v>0.17999999996391125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152631.22999999998</v>
      </c>
      <c r="D1409" s="1">
        <f>'RAS-funkcijski'!E115</f>
        <v>186164.25</v>
      </c>
      <c r="E1409" s="1">
        <v>0</v>
      </c>
      <c r="F1409" s="1">
        <v>0</v>
      </c>
      <c r="G1409" s="2">
        <f t="shared" si="24"/>
        <v>58270.530029999994</v>
      </c>
      <c r="H1409" s="2">
        <f t="shared" si="27"/>
        <v>0.47999999998137355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148649.54999999999</v>
      </c>
      <c r="D1410" s="1">
        <f>'RAS-funkcijski'!E116</f>
        <v>182182.55</v>
      </c>
      <c r="E1410" s="1">
        <v>0</v>
      </c>
      <c r="F1410" s="1">
        <v>0</v>
      </c>
      <c r="G1410" s="2">
        <f t="shared" si="24"/>
        <v>57457.640799999994</v>
      </c>
      <c r="H1410" s="2">
        <f t="shared" si="27"/>
        <v>0.90000000002328306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3981.68</v>
      </c>
      <c r="D1411" s="1">
        <f>'RAS-funkcijski'!E117</f>
        <v>3981.7</v>
      </c>
      <c r="E1411" s="1">
        <v>0</v>
      </c>
      <c r="F1411" s="1">
        <v>0</v>
      </c>
      <c r="G1411" s="2">
        <f t="shared" si="24"/>
        <v>1349.79404</v>
      </c>
      <c r="H1411" s="2">
        <f t="shared" si="27"/>
        <v>0.62000000000034561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1990.84</v>
      </c>
      <c r="D1416" s="1">
        <f>'RAS-funkcijski'!E122</f>
        <v>0</v>
      </c>
      <c r="E1416" s="1">
        <v>0</v>
      </c>
      <c r="F1416" s="1">
        <v>0</v>
      </c>
      <c r="G1416" s="2">
        <f t="shared" si="24"/>
        <v>234.91911999999996</v>
      </c>
      <c r="H1416" s="2">
        <f t="shared" si="27"/>
        <v>0.16000000000008185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1990.84</v>
      </c>
      <c r="D1418" s="1">
        <f>'RAS-funkcijski'!E124</f>
        <v>0</v>
      </c>
      <c r="E1418" s="1">
        <v>0</v>
      </c>
      <c r="F1418" s="1">
        <v>0</v>
      </c>
      <c r="G1418" s="2">
        <f t="shared" si="24"/>
        <v>238.90079999999998</v>
      </c>
      <c r="H1418" s="2">
        <f t="shared" si="27"/>
        <v>0.16000000000008185</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24243.35</v>
      </c>
      <c r="D1419" s="1">
        <f>'RAS-funkcijski'!E125</f>
        <v>35702.800000000003</v>
      </c>
      <c r="E1419" s="1">
        <v>0</v>
      </c>
      <c r="F1419" s="1">
        <v>0</v>
      </c>
      <c r="G1419" s="2">
        <f t="shared" si="24"/>
        <v>11573.52295</v>
      </c>
      <c r="H1419" s="2">
        <f t="shared" si="27"/>
        <v>0.54999999999563443</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1327.23</v>
      </c>
      <c r="D1420" s="1">
        <f>'RAS-funkcijski'!E126</f>
        <v>1327</v>
      </c>
      <c r="E1420" s="1">
        <v>0</v>
      </c>
      <c r="F1420" s="1">
        <v>0</v>
      </c>
      <c r="G1420" s="2">
        <f t="shared" si="24"/>
        <v>485.71006</v>
      </c>
      <c r="H1420" s="2">
        <f t="shared" si="27"/>
        <v>0.23000000000001819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184.45</v>
      </c>
      <c r="D1422" s="1">
        <f>'RAS-funkcijski'!E128</f>
        <v>12504.87</v>
      </c>
      <c r="E1422" s="1">
        <v>0</v>
      </c>
      <c r="F1422" s="1">
        <v>0</v>
      </c>
      <c r="G1422" s="2">
        <f t="shared" si="24"/>
        <v>3124.0795600000001</v>
      </c>
      <c r="H1422" s="2">
        <f t="shared" si="27"/>
        <v>0.57999999999918828</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124978.73</v>
      </c>
      <c r="D1423" s="1">
        <f>'RAS-funkcijski'!E129</f>
        <v>140715.94</v>
      </c>
      <c r="E1423" s="1">
        <v>0</v>
      </c>
      <c r="F1423" s="1">
        <v>0</v>
      </c>
      <c r="G1423" s="2">
        <f t="shared" si="24"/>
        <v>50801.326249999998</v>
      </c>
      <c r="H1423" s="2">
        <f t="shared" si="27"/>
        <v>0.33000000000174623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24294.19</v>
      </c>
      <c r="D1424" s="1">
        <f>'RAS-funkcijski'!E130</f>
        <v>30330.68</v>
      </c>
      <c r="E1424" s="1">
        <v>0</v>
      </c>
      <c r="F1424" s="1">
        <v>0</v>
      </c>
      <c r="G1424" s="2">
        <f t="shared" si="24"/>
        <v>10704.399300000001</v>
      </c>
      <c r="H1424" s="2">
        <f t="shared" si="27"/>
        <v>0.50999999999839929</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24294.19</v>
      </c>
      <c r="D1426" s="1">
        <f>'RAS-funkcijski'!E132</f>
        <v>30330.68</v>
      </c>
      <c r="E1426" s="1">
        <v>0</v>
      </c>
      <c r="F1426" s="1">
        <v>0</v>
      </c>
      <c r="G1426" s="2">
        <f t="shared" si="24"/>
        <v>10874.3104</v>
      </c>
      <c r="H1426" s="2">
        <f t="shared" si="27"/>
        <v>0.50999999999839929</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100684.54</v>
      </c>
      <c r="D1432" s="1">
        <f>'RAS-funkcijski'!E138</f>
        <v>110385.26</v>
      </c>
      <c r="E1432" s="1">
        <v>0</v>
      </c>
      <c r="F1432" s="1">
        <v>0</v>
      </c>
      <c r="G1432" s="2">
        <f t="shared" si="24"/>
        <v>43074.978040000002</v>
      </c>
      <c r="H1432" s="2">
        <f t="shared" si="27"/>
        <v>0.72000000000116415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4396885.95</v>
      </c>
      <c r="D1435" s="13">
        <f>'RAS-funkcijski'!E141</f>
        <v>3711805.05</v>
      </c>
      <c r="E1435" s="13">
        <v>0</v>
      </c>
      <c r="F1435" s="13">
        <v>0</v>
      </c>
      <c r="G1435" s="14">
        <f t="shared" si="24"/>
        <v>1619407.9588500001</v>
      </c>
      <c r="H1435" s="14">
        <f t="shared" si="27"/>
        <v>9.999999962747097E-2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97327.81</v>
      </c>
      <c r="E1436" s="6">
        <v>0</v>
      </c>
      <c r="F1436" s="6">
        <v>0</v>
      </c>
      <c r="G1436" s="7">
        <f t="shared" si="24"/>
        <v>194.65562</v>
      </c>
      <c r="H1436" s="7">
        <f t="shared" si="27"/>
        <v>0.19000000000232831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97327.81</v>
      </c>
      <c r="E1453" s="1">
        <v>0</v>
      </c>
      <c r="F1453" s="1">
        <v>0</v>
      </c>
      <c r="G1453" s="2">
        <f t="shared" si="24"/>
        <v>3503.8011599999995</v>
      </c>
      <c r="H1453" s="2">
        <f t="shared" si="27"/>
        <v>0.19000000000232831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97327.81</v>
      </c>
      <c r="E1454" s="1">
        <v>0</v>
      </c>
      <c r="F1454" s="1">
        <v>0</v>
      </c>
      <c r="G1454" s="2">
        <f t="shared" si="24"/>
        <v>3698.45678</v>
      </c>
      <c r="H1454" s="2">
        <f t="shared" si="27"/>
        <v>0.19000000000232831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97327.81</v>
      </c>
      <c r="E1455" s="1">
        <v>0</v>
      </c>
      <c r="F1455" s="1">
        <v>0</v>
      </c>
      <c r="G1455" s="2">
        <f t="shared" si="24"/>
        <v>3893.1124</v>
      </c>
      <c r="H1455" s="2">
        <f t="shared" si="27"/>
        <v>0.19000000000232831</v>
      </c>
      <c r="I1455" s="10">
        <f t="shared" ref="I1455:I1460" si="30">G1455*H1455</f>
        <v>739.69135600906441</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2406013.71</v>
      </c>
      <c r="D1480" s="6"/>
      <c r="E1480" s="6">
        <v>0</v>
      </c>
      <c r="F1480" s="6">
        <v>0</v>
      </c>
      <c r="G1480" s="7">
        <f t="shared" ref="G1480:G1580" si="34">B1480/1000*C1480</f>
        <v>2406.0137100000002</v>
      </c>
      <c r="H1480" s="7">
        <f t="shared" ref="H1480:H1580" si="35">ABS(C1480-ROUND(C1480,0))</f>
        <v>0.2900000000372529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4032301.61</v>
      </c>
      <c r="D1481" s="1">
        <v>0</v>
      </c>
      <c r="E1481" s="1">
        <v>0</v>
      </c>
      <c r="F1481" s="1">
        <v>0</v>
      </c>
      <c r="G1481" s="2">
        <f t="shared" si="34"/>
        <v>8064.60322</v>
      </c>
      <c r="H1481" s="2">
        <f t="shared" si="35"/>
        <v>0.39000000013038516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3306058.84</v>
      </c>
      <c r="D1483" s="1">
        <v>0</v>
      </c>
      <c r="E1483" s="1">
        <v>0</v>
      </c>
      <c r="F1483" s="1">
        <v>0</v>
      </c>
      <c r="G1483" s="2">
        <f t="shared" si="34"/>
        <v>13224.235360000001</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421342.73</v>
      </c>
      <c r="D1484" s="1">
        <v>0</v>
      </c>
      <c r="E1484" s="1">
        <v>0</v>
      </c>
      <c r="F1484" s="1">
        <v>0</v>
      </c>
      <c r="G1484" s="2">
        <f t="shared" si="34"/>
        <v>2106.7136500000001</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1286224.3500000001</v>
      </c>
      <c r="D1485" s="1">
        <v>0</v>
      </c>
      <c r="E1485" s="1">
        <v>0</v>
      </c>
      <c r="F1485" s="1">
        <v>0</v>
      </c>
      <c r="G1485" s="2">
        <f t="shared" si="34"/>
        <v>7717.3461000000007</v>
      </c>
      <c r="H1485" s="2">
        <f t="shared" si="35"/>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41586.769999999997</v>
      </c>
      <c r="D1486" s="1">
        <v>0</v>
      </c>
      <c r="E1486" s="1">
        <v>0</v>
      </c>
      <c r="F1486" s="1">
        <v>0</v>
      </c>
      <c r="G1486" s="2">
        <f t="shared" si="34"/>
        <v>291.10739000000001</v>
      </c>
      <c r="H1486" s="2">
        <f t="shared" si="35"/>
        <v>0.23000000000320142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104732.88</v>
      </c>
      <c r="D1488" s="1">
        <v>0</v>
      </c>
      <c r="E1488" s="1">
        <v>0</v>
      </c>
      <c r="F1488" s="1">
        <v>0</v>
      </c>
      <c r="G1488" s="2">
        <f>B1488/1000*C1488</f>
        <v>942.59591999999998</v>
      </c>
      <c r="H1488" s="2">
        <f>ABS(C1488-ROUND(C1488,0))</f>
        <v>0.11999999999534339</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165894.67000000001</v>
      </c>
      <c r="D1489" s="1">
        <v>0</v>
      </c>
      <c r="E1489" s="1">
        <v>0</v>
      </c>
      <c r="F1489" s="1">
        <v>0</v>
      </c>
      <c r="G1489" s="2">
        <f t="shared" si="34"/>
        <v>1658.9467000000002</v>
      </c>
      <c r="H1489" s="2">
        <f t="shared" si="35"/>
        <v>0.32999999998719431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232.5</v>
      </c>
      <c r="D1490" s="1">
        <v>0</v>
      </c>
      <c r="E1490" s="1">
        <v>0</v>
      </c>
      <c r="F1490" s="1">
        <v>0</v>
      </c>
      <c r="G1490" s="2">
        <f t="shared" si="34"/>
        <v>2.5574999999999997</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1286044.94</v>
      </c>
      <c r="D1491" s="1">
        <v>0</v>
      </c>
      <c r="E1491" s="1">
        <v>0</v>
      </c>
      <c r="F1491" s="1">
        <v>0</v>
      </c>
      <c r="G1491" s="2">
        <f t="shared" si="34"/>
        <v>15432.539279999999</v>
      </c>
      <c r="H1491" s="2">
        <f t="shared" si="35"/>
        <v>6.0000000055879354E-2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495420.24</v>
      </c>
      <c r="D1492" s="1">
        <v>0</v>
      </c>
      <c r="E1492" s="1">
        <v>0</v>
      </c>
      <c r="F1492" s="1">
        <v>0</v>
      </c>
      <c r="G1492" s="2">
        <f t="shared" si="34"/>
        <v>6440.4631199999994</v>
      </c>
      <c r="H1492" s="2">
        <f t="shared" si="35"/>
        <v>0.23999999999068677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230822.53</v>
      </c>
      <c r="D1493" s="1">
        <v>0</v>
      </c>
      <c r="E1493" s="1">
        <v>0</v>
      </c>
      <c r="F1493" s="1">
        <v>0</v>
      </c>
      <c r="G1493" s="2">
        <f t="shared" si="34"/>
        <v>3231.5154200000002</v>
      </c>
      <c r="H1493" s="2">
        <f t="shared" si="35"/>
        <v>0.47000000000116415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230822.53</v>
      </c>
      <c r="D1497" s="1">
        <v>0</v>
      </c>
      <c r="E1497" s="1">
        <v>0</v>
      </c>
      <c r="F1497" s="1">
        <v>0</v>
      </c>
      <c r="G1497" s="2">
        <f t="shared" si="34"/>
        <v>4154.8055399999994</v>
      </c>
      <c r="H1497" s="2">
        <f t="shared" si="35"/>
        <v>0.47000000000116415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4032159.04</v>
      </c>
      <c r="D1499" s="1">
        <v>0</v>
      </c>
      <c r="E1499" s="1">
        <v>0</v>
      </c>
      <c r="F1499" s="1">
        <v>0</v>
      </c>
      <c r="G1499" s="2">
        <f t="shared" si="34"/>
        <v>80643.180800000002</v>
      </c>
      <c r="H1499" s="2">
        <f t="shared" si="35"/>
        <v>4.0000000037252903E-2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3345722.08</v>
      </c>
      <c r="D1501" s="1">
        <v>0</v>
      </c>
      <c r="E1501" s="1">
        <v>0</v>
      </c>
      <c r="F1501" s="1">
        <v>0</v>
      </c>
      <c r="G1501" s="2">
        <f t="shared" si="34"/>
        <v>73605.88575999999</v>
      </c>
      <c r="H1501" s="2">
        <f t="shared" si="35"/>
        <v>8.0000000074505806E-2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421466.41</v>
      </c>
      <c r="D1502" s="1">
        <v>0</v>
      </c>
      <c r="E1502" s="1">
        <v>0</v>
      </c>
      <c r="F1502" s="1">
        <v>0</v>
      </c>
      <c r="G1502" s="2">
        <f t="shared" si="34"/>
        <v>9693.727429999999</v>
      </c>
      <c r="H1502" s="2">
        <f t="shared" si="35"/>
        <v>0.40999999997438863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1317222.33</v>
      </c>
      <c r="D1503" s="1">
        <v>0</v>
      </c>
      <c r="E1503" s="1">
        <v>0</v>
      </c>
      <c r="F1503" s="1">
        <v>0</v>
      </c>
      <c r="G1503" s="2">
        <f t="shared" si="34"/>
        <v>31613.335920000001</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41071.33</v>
      </c>
      <c r="D1504" s="1">
        <v>0</v>
      </c>
      <c r="E1504" s="1">
        <v>0</v>
      </c>
      <c r="F1504" s="1">
        <v>0</v>
      </c>
      <c r="G1504" s="2">
        <f t="shared" si="34"/>
        <v>1026.7832500000002</v>
      </c>
      <c r="H1504" s="2">
        <f t="shared" si="35"/>
        <v>0.33000000000174623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104632.88</v>
      </c>
      <c r="D1506" s="1">
        <v>0</v>
      </c>
      <c r="E1506" s="1">
        <v>0</v>
      </c>
      <c r="F1506" s="1">
        <v>0</v>
      </c>
      <c r="G1506" s="2">
        <f>B1506/1000*C1506</f>
        <v>2825.0877599999999</v>
      </c>
      <c r="H1506" s="2">
        <f>ABS(C1506-ROUND(C1506,0))</f>
        <v>0.11999999999534339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165154.94</v>
      </c>
      <c r="D1507" s="1">
        <v>0</v>
      </c>
      <c r="E1507" s="1">
        <v>0</v>
      </c>
      <c r="F1507" s="1">
        <v>0</v>
      </c>
      <c r="G1507" s="2">
        <f t="shared" si="34"/>
        <v>4624.3383199999998</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232.5</v>
      </c>
      <c r="D1508" s="1">
        <v>0</v>
      </c>
      <c r="E1508" s="1">
        <v>0</v>
      </c>
      <c r="F1508" s="1">
        <v>0</v>
      </c>
      <c r="G1508" s="2">
        <f t="shared" si="34"/>
        <v>6.7425000000000006</v>
      </c>
      <c r="H1508" s="2">
        <f t="shared" si="35"/>
        <v>0.5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1295941.69</v>
      </c>
      <c r="D1509" s="1">
        <v>0</v>
      </c>
      <c r="E1509" s="1">
        <v>0</v>
      </c>
      <c r="F1509" s="1">
        <v>0</v>
      </c>
      <c r="G1509" s="2">
        <f t="shared" si="34"/>
        <v>38878.250699999997</v>
      </c>
      <c r="H1509" s="2">
        <f t="shared" si="35"/>
        <v>0.31000000005587935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556758.71</v>
      </c>
      <c r="D1510" s="1">
        <v>0</v>
      </c>
      <c r="E1510" s="1">
        <v>0</v>
      </c>
      <c r="F1510" s="1">
        <v>0</v>
      </c>
      <c r="G1510" s="2">
        <f t="shared" si="34"/>
        <v>17259.52001</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129678.25</v>
      </c>
      <c r="D1511" s="1">
        <v>0</v>
      </c>
      <c r="E1511" s="1">
        <v>0</v>
      </c>
      <c r="F1511" s="1">
        <v>0</v>
      </c>
      <c r="G1511" s="2">
        <f t="shared" si="34"/>
        <v>4149.7039999999997</v>
      </c>
      <c r="H1511" s="2">
        <f t="shared" si="35"/>
        <v>0.25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129678.25</v>
      </c>
      <c r="D1515" s="1">
        <v>0</v>
      </c>
      <c r="E1515" s="1">
        <v>0</v>
      </c>
      <c r="F1515" s="1">
        <v>0</v>
      </c>
      <c r="G1515" s="2">
        <f t="shared" si="34"/>
        <v>4668.4169999999995</v>
      </c>
      <c r="H1515" s="2">
        <f t="shared" si="35"/>
        <v>0.25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2406156.2800000003</v>
      </c>
      <c r="D1517" s="1">
        <v>0</v>
      </c>
      <c r="E1517" s="1">
        <v>0</v>
      </c>
      <c r="F1517" s="1">
        <v>0</v>
      </c>
      <c r="G1517" s="2">
        <f t="shared" si="34"/>
        <v>91433.938640000008</v>
      </c>
      <c r="H1517" s="2">
        <f t="shared" si="35"/>
        <v>0.28000000026077032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39361.399999999994</v>
      </c>
      <c r="D1518" s="1">
        <v>0</v>
      </c>
      <c r="E1518" s="1">
        <v>0</v>
      </c>
      <c r="F1518" s="1">
        <v>0</v>
      </c>
      <c r="G1518" s="2">
        <f t="shared" si="34"/>
        <v>1535.0945999999997</v>
      </c>
      <c r="H1518" s="2">
        <f t="shared" si="35"/>
        <v>0.39999999999417923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35482.399999999994</v>
      </c>
      <c r="D1524" s="1">
        <v>0</v>
      </c>
      <c r="E1524" s="1">
        <v>0</v>
      </c>
      <c r="F1524" s="1">
        <v>0</v>
      </c>
      <c r="G1524" s="2">
        <f t="shared" si="34"/>
        <v>1596.7079999999996</v>
      </c>
      <c r="H1524" s="2">
        <f t="shared" si="35"/>
        <v>0.39999999999417923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34456.629999999997</v>
      </c>
      <c r="D1530" s="1">
        <v>0</v>
      </c>
      <c r="E1530" s="1">
        <v>0</v>
      </c>
      <c r="F1530" s="1">
        <v>0</v>
      </c>
      <c r="G1530" s="2">
        <f t="shared" si="34"/>
        <v>1757.2881299999997</v>
      </c>
      <c r="H1530" s="2">
        <f t="shared" si="35"/>
        <v>0.37000000000261934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34456.629999999997</v>
      </c>
      <c r="D1531" s="1">
        <v>0</v>
      </c>
      <c r="E1531" s="1">
        <v>0</v>
      </c>
      <c r="F1531" s="1">
        <v>0</v>
      </c>
      <c r="G1531" s="2">
        <f t="shared" si="34"/>
        <v>1791.7447599999998</v>
      </c>
      <c r="H1531" s="2">
        <f t="shared" si="35"/>
        <v>0.37000000000261934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100</v>
      </c>
      <c r="D1545" s="1">
        <v>0</v>
      </c>
      <c r="E1545" s="1">
        <v>0</v>
      </c>
      <c r="F1545" s="1">
        <v>0</v>
      </c>
      <c r="G1545" s="2">
        <f t="shared" ref="G1545:G1549" si="36">B1545/1000*C1545</f>
        <v>6.6000000000000005</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100</v>
      </c>
      <c r="D1546" s="1">
        <v>0</v>
      </c>
      <c r="E1546" s="1">
        <v>0</v>
      </c>
      <c r="F1546" s="1">
        <v>0</v>
      </c>
      <c r="G1546" s="2">
        <f t="shared" si="36"/>
        <v>6.7</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925.77</v>
      </c>
      <c r="D1560" s="1">
        <v>0</v>
      </c>
      <c r="E1560" s="1">
        <v>0</v>
      </c>
      <c r="F1560" s="1">
        <v>0</v>
      </c>
      <c r="G1560" s="2">
        <f t="shared" si="34"/>
        <v>74.987369999999999</v>
      </c>
      <c r="H1560" s="2">
        <f t="shared" si="35"/>
        <v>0.23000000000001819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925.77</v>
      </c>
      <c r="D1561" s="1">
        <v>0</v>
      </c>
      <c r="E1561" s="1">
        <v>0</v>
      </c>
      <c r="F1561" s="1">
        <v>0</v>
      </c>
      <c r="G1561" s="2">
        <f t="shared" si="34"/>
        <v>75.913139999999999</v>
      </c>
      <c r="H1561" s="2">
        <f t="shared" si="35"/>
        <v>0.23000000000001819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3879</v>
      </c>
      <c r="D1565" s="1">
        <v>0</v>
      </c>
      <c r="E1565" s="1">
        <v>0</v>
      </c>
      <c r="F1565" s="1">
        <v>0</v>
      </c>
      <c r="G1565" s="2">
        <f t="shared" si="34"/>
        <v>333.59399999999999</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3879</v>
      </c>
      <c r="D1566" s="1">
        <v>0</v>
      </c>
      <c r="E1566" s="1">
        <v>0</v>
      </c>
      <c r="F1566" s="1">
        <v>0</v>
      </c>
      <c r="G1566" s="2">
        <f t="shared" si="34"/>
        <v>337.47299999999996</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2366794.88</v>
      </c>
      <c r="D1576" s="1">
        <v>0</v>
      </c>
      <c r="E1576" s="1">
        <v>0</v>
      </c>
      <c r="F1576" s="1">
        <v>0</v>
      </c>
      <c r="G1576" s="2">
        <f t="shared" si="34"/>
        <v>229579.10336000001</v>
      </c>
      <c r="H1576" s="2">
        <f t="shared" si="35"/>
        <v>0.12000000011175871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300780.32</v>
      </c>
      <c r="D1578" s="1">
        <v>0</v>
      </c>
      <c r="E1578" s="1">
        <v>0</v>
      </c>
      <c r="F1578" s="1">
        <v>0</v>
      </c>
      <c r="G1578" s="2">
        <f t="shared" si="34"/>
        <v>29777.251680000001</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24966.71</v>
      </c>
      <c r="D1579" s="1">
        <v>0</v>
      </c>
      <c r="E1579" s="1">
        <v>0</v>
      </c>
      <c r="F1579" s="1">
        <v>0</v>
      </c>
      <c r="G1579" s="2">
        <f t="shared" si="34"/>
        <v>2496.6710000000003</v>
      </c>
      <c r="H1579" s="2">
        <f t="shared" si="35"/>
        <v>0.29000000000087311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2041047.85</v>
      </c>
      <c r="D1580" s="13">
        <v>0</v>
      </c>
      <c r="E1580" s="13">
        <v>0</v>
      </c>
      <c r="F1580" s="13">
        <v>0</v>
      </c>
      <c r="G1580" s="14">
        <f t="shared" si="34"/>
        <v>206145.83285000004</v>
      </c>
      <c r="H1580" s="14">
        <f t="shared" si="35"/>
        <v>0.14999999990686774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3315</v>
      </c>
      <c r="B1" s="379"/>
      <c r="C1" s="379"/>
    </row>
    <row r="2" spans="1:17" ht="33" customHeight="1" x14ac:dyDescent="0.2">
      <c r="A2" s="380" t="s">
        <v>3316</v>
      </c>
      <c r="B2" s="381"/>
      <c r="C2" s="378"/>
      <c r="D2" s="4"/>
      <c r="E2" s="4"/>
      <c r="F2" s="4"/>
      <c r="G2" s="4"/>
      <c r="H2" s="4"/>
      <c r="I2" s="4"/>
      <c r="J2" s="4"/>
      <c r="K2" s="4"/>
      <c r="L2" s="4"/>
      <c r="M2" s="4"/>
      <c r="N2" s="4"/>
      <c r="O2" s="4"/>
      <c r="P2" s="4"/>
      <c r="Q2" s="4"/>
    </row>
    <row r="3" spans="1:17" ht="18.75" customHeight="1" x14ac:dyDescent="0.2">
      <c r="A3" s="301" t="s">
        <v>3317</v>
      </c>
      <c r="B3" s="382"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6" t="s">
        <v>3399</v>
      </c>
      <c r="C46" s="378"/>
      <c r="D46" s="41"/>
      <c r="E46" s="4"/>
      <c r="F46" s="4"/>
      <c r="G46" s="4"/>
      <c r="H46" s="4"/>
      <c r="I46" s="4"/>
      <c r="J46" s="4"/>
      <c r="K46" s="4"/>
      <c r="L46" s="4"/>
      <c r="M46" s="4"/>
      <c r="N46" s="4"/>
      <c r="O46" s="4"/>
      <c r="P46" s="4"/>
      <c r="Q46" s="4"/>
    </row>
    <row r="47" spans="1:17" ht="66" hidden="1" customHeight="1" x14ac:dyDescent="0.2">
      <c r="A47" s="46" t="s">
        <v>3400</v>
      </c>
      <c r="B47" s="387" t="s">
        <v>3401</v>
      </c>
      <c r="C47" s="387"/>
      <c r="D47" s="4"/>
      <c r="E47" s="4"/>
      <c r="F47" s="4"/>
      <c r="G47" s="4"/>
      <c r="H47" s="4"/>
      <c r="I47" s="4"/>
      <c r="J47" s="4"/>
      <c r="K47" s="4"/>
      <c r="L47" s="4"/>
      <c r="M47" s="4"/>
      <c r="N47" s="4"/>
      <c r="O47" s="4"/>
      <c r="P47" s="4"/>
      <c r="Q47" s="4"/>
    </row>
    <row r="48" spans="1:17" ht="123.75" customHeight="1" x14ac:dyDescent="0.2">
      <c r="A48" s="267" t="s">
        <v>3402</v>
      </c>
      <c r="B48" s="385" t="s">
        <v>3403</v>
      </c>
      <c r="C48" s="384"/>
      <c r="D48" s="4"/>
      <c r="E48" s="4"/>
      <c r="F48" s="4"/>
      <c r="G48" s="4"/>
      <c r="H48" s="4"/>
      <c r="I48" s="4"/>
      <c r="J48" s="4"/>
      <c r="K48" s="4"/>
      <c r="L48" s="4"/>
      <c r="M48" s="4"/>
      <c r="N48" s="4"/>
      <c r="O48" s="4"/>
      <c r="P48" s="4"/>
      <c r="Q48" s="4"/>
    </row>
    <row r="49" spans="1:17" ht="34.5" customHeight="1" x14ac:dyDescent="0.2">
      <c r="A49" s="267" t="s">
        <v>3404</v>
      </c>
      <c r="B49" s="383" t="s">
        <v>3405</v>
      </c>
      <c r="C49" s="384"/>
      <c r="D49" s="4"/>
      <c r="E49" s="4"/>
      <c r="F49" s="4"/>
      <c r="G49" s="4"/>
      <c r="H49" s="4"/>
      <c r="I49" s="4"/>
      <c r="J49" s="4"/>
      <c r="K49" s="4"/>
      <c r="L49" s="4"/>
      <c r="M49" s="4"/>
      <c r="N49" s="4"/>
      <c r="O49" s="4"/>
      <c r="P49" s="4"/>
      <c r="Q49" s="4"/>
    </row>
    <row r="50" spans="1:17" ht="34.5" customHeight="1" x14ac:dyDescent="0.2">
      <c r="A50" s="267" t="s">
        <v>3406</v>
      </c>
      <c r="B50" s="383" t="s">
        <v>3407</v>
      </c>
      <c r="C50" s="384"/>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31954</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21"/>
      <c r="F8" s="312" t="s">
        <v>31</v>
      </c>
      <c r="G8" s="31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1"/>
      <c r="F9" s="314" t="s">
        <v>32</v>
      </c>
      <c r="G9" s="315"/>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22</v>
      </c>
      <c r="E10" s="321"/>
      <c r="F10" s="312" t="s">
        <v>35</v>
      </c>
      <c r="G10" s="313"/>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30" t="s">
        <v>39</v>
      </c>
      <c r="C15" s="331"/>
      <c r="D15" s="331"/>
      <c r="E15" s="331"/>
      <c r="F15" s="332"/>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0">
        <f>'PR-RAS'!D6</f>
        <v>5188246.3100000005</v>
      </c>
      <c r="I16" s="170">
        <f>'PR-RAS'!E6</f>
        <v>5144583.03</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0">
        <f>'PR-RAS'!D151</f>
        <v>3867855.23</v>
      </c>
      <c r="I17" s="170">
        <f>'PR-RAS'!E151</f>
        <v>4548690.6999999993</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1">
        <f>'PR-RAS'!D646</f>
        <v>367415.07999999868</v>
      </c>
      <c r="I19" s="171">
        <f>'PR-RAS'!E646</f>
        <v>538095.00999999885</v>
      </c>
      <c r="J19" s="4"/>
      <c r="K19" s="4"/>
      <c r="L19" s="4"/>
      <c r="M19" s="4"/>
      <c r="N19" s="4"/>
      <c r="O19" s="4"/>
      <c r="P19" s="4"/>
      <c r="Q19" s="4"/>
      <c r="R19" s="4"/>
      <c r="S19" s="4"/>
      <c r="T19" s="4"/>
      <c r="U19" s="4"/>
      <c r="V19" s="4"/>
      <c r="W19" s="4"/>
      <c r="X19" s="4"/>
    </row>
    <row r="20" spans="1:24" ht="12.75" customHeight="1" x14ac:dyDescent="0.2">
      <c r="A20" s="327" t="s">
        <v>31</v>
      </c>
      <c r="B20" s="333" t="str">
        <f>BILANCA!B7</f>
        <v>Nefinancijska imovina (šifre 01+02+03+04+05+06)</v>
      </c>
      <c r="C20" s="334"/>
      <c r="D20" s="334"/>
      <c r="E20" s="334"/>
      <c r="F20" s="335"/>
      <c r="G20" s="157" t="str">
        <f>BILANCA!C7</f>
        <v>B002</v>
      </c>
      <c r="H20" s="172">
        <f>BILANCA!D7</f>
        <v>27720127.289999995</v>
      </c>
      <c r="I20" s="173">
        <f>BILANCA!E7</f>
        <v>28443154.75</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58" t="str">
        <f>BILANCA!C68</f>
        <v>1</v>
      </c>
      <c r="H21" s="174">
        <f>BILANCA!D68</f>
        <v>5132665.18</v>
      </c>
      <c r="I21" s="175">
        <f>BILANCA!E68</f>
        <v>5201902.99</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58" t="str">
        <f>BILANCA!C176</f>
        <v>2</v>
      </c>
      <c r="H22" s="174">
        <f>BILANCA!D176</f>
        <v>2406013.71</v>
      </c>
      <c r="I22" s="175">
        <f>BILANCA!E176</f>
        <v>2406156.2799999998</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59" t="str">
        <f>BILANCA!C237</f>
        <v>9</v>
      </c>
      <c r="H23" s="176">
        <f>BILANCA!D237</f>
        <v>30446778.760000002</v>
      </c>
      <c r="I23" s="177">
        <f>BILANCA!E237</f>
        <v>31238901.460000001</v>
      </c>
      <c r="J23" s="4"/>
      <c r="K23" s="4"/>
      <c r="L23" s="4"/>
      <c r="M23" s="4"/>
      <c r="N23" s="4"/>
      <c r="O23" s="4"/>
      <c r="P23" s="4"/>
      <c r="Q23" s="4"/>
      <c r="R23" s="4"/>
      <c r="S23" s="4"/>
      <c r="T23" s="4"/>
      <c r="U23" s="4"/>
      <c r="V23" s="4"/>
      <c r="W23" s="4"/>
      <c r="X23" s="4"/>
    </row>
    <row r="24" spans="1:24" ht="12.75" customHeight="1" x14ac:dyDescent="0.2">
      <c r="A24" s="327" t="s">
        <v>43</v>
      </c>
      <c r="B24" s="333" t="str">
        <f>'RAS-funkcijski'!B5</f>
        <v>Opće javne usluge (šifre 011+012+013+014 do 018)</v>
      </c>
      <c r="C24" s="334"/>
      <c r="D24" s="334"/>
      <c r="E24" s="334"/>
      <c r="F24" s="335"/>
      <c r="G24" s="157" t="str">
        <f>'RAS-funkcijski'!C5</f>
        <v>01</v>
      </c>
      <c r="H24" s="172">
        <f>'RAS-funkcijski'!D5</f>
        <v>853409.45000000007</v>
      </c>
      <c r="I24" s="173">
        <f>'RAS-funkcijski'!E5</f>
        <v>833193.41</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58" t="str">
        <f>'RAS-funkcijski'!C35</f>
        <v>04</v>
      </c>
      <c r="H25" s="174">
        <f>'RAS-funkcijski'!D35</f>
        <v>9928.07</v>
      </c>
      <c r="I25" s="175">
        <f>'RAS-funkcijski'!E35</f>
        <v>7432.49</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58" t="str">
        <f>'RAS-funkcijski'!C88</f>
        <v>066</v>
      </c>
      <c r="H26" s="174">
        <f>'RAS-funkcijski'!D88</f>
        <v>1335017.3799999999</v>
      </c>
      <c r="I26" s="175">
        <f>'RAS-funkcijski'!E88</f>
        <v>1525863.74</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58" t="str">
        <f>'RAS-funkcijski'!C114</f>
        <v>09</v>
      </c>
      <c r="H27" s="174">
        <f>'RAS-funkcijski'!D114</f>
        <v>180377.09999999998</v>
      </c>
      <c r="I27" s="175">
        <f>'RAS-funkcijski'!E114</f>
        <v>235698.92</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59" t="str">
        <f>'RAS-funkcijski'!C141</f>
        <v>R1</v>
      </c>
      <c r="H28" s="178">
        <f>'RAS-funkcijski'!D141</f>
        <v>4396885.95</v>
      </c>
      <c r="I28" s="179">
        <f>'RAS-funkcijski'!E141</f>
        <v>3711805.05</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7" t="str">
        <f>'P-VRIO'!C5</f>
        <v>9151</v>
      </c>
      <c r="H29" s="172">
        <f>'P-VRIO'!D5</f>
        <v>0</v>
      </c>
      <c r="I29" s="173">
        <f>'P-VRIO'!E5</f>
        <v>97327.81</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58" t="str">
        <f>'P-VRIO'!C22</f>
        <v>91512</v>
      </c>
      <c r="H30" s="174">
        <f>'P-VRIO'!D22</f>
        <v>0</v>
      </c>
      <c r="I30" s="175">
        <f>'P-VRIO'!E22</f>
        <v>97327.81</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7" t="str">
        <f>OBVEZE!C5</f>
        <v>V001</v>
      </c>
      <c r="H33" s="180" t="s">
        <v>44</v>
      </c>
      <c r="I33" s="181">
        <f>OBVEZE!D5</f>
        <v>2406013.71</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58" t="str">
        <f>OBVEZE!C42</f>
        <v>V006</v>
      </c>
      <c r="H34" s="174" t="s">
        <v>44</v>
      </c>
      <c r="I34" s="175">
        <f>OBVEZE!D42</f>
        <v>2406156.2800000003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58" t="str">
        <f>OBVEZE!C43</f>
        <v>V007</v>
      </c>
      <c r="H35" s="174" t="s">
        <v>44</v>
      </c>
      <c r="I35" s="175">
        <f>OBVEZE!D43</f>
        <v>39361.399999999994</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59" t="str">
        <f>OBVEZE!C101</f>
        <v>V009</v>
      </c>
      <c r="H36" s="178" t="s">
        <v>44</v>
      </c>
      <c r="I36" s="179">
        <f>OBVEZE!D101</f>
        <v>2366794.88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2" t="s">
        <v>45</v>
      </c>
      <c r="I39" s="34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356" zoomScaleNormal="10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5188246.3100000005</v>
      </c>
      <c r="E6" s="51">
        <f>E7+E44+E50+E82+E106+E124+E133+E139</f>
        <v>5144583.03</v>
      </c>
      <c r="F6" s="52">
        <f t="shared" ref="F6:F131" si="0">IF(D6&lt;&gt;0,IF(E6/D6&gt;=100,"&gt;&gt;100",E6/D6*100),"-")</f>
        <v>99.158419292548956</v>
      </c>
    </row>
    <row r="7" spans="1:25" ht="12.75" customHeight="1" x14ac:dyDescent="0.2">
      <c r="A7" s="53">
        <v>61</v>
      </c>
      <c r="B7" s="294" t="s">
        <v>57</v>
      </c>
      <c r="C7" s="50" t="s">
        <v>58</v>
      </c>
      <c r="D7" s="51">
        <f t="shared" ref="D7:E7" si="1">D8+D17+D23+D29+D37+D40</f>
        <v>2461881.08</v>
      </c>
      <c r="E7" s="51">
        <f t="shared" si="1"/>
        <v>3222058.42</v>
      </c>
      <c r="F7" s="52">
        <f t="shared" si="0"/>
        <v>130.87790658028047</v>
      </c>
    </row>
    <row r="8" spans="1:25" ht="12.75" customHeight="1" x14ac:dyDescent="0.2">
      <c r="A8" s="53">
        <v>611</v>
      </c>
      <c r="B8" s="85" t="s">
        <v>59</v>
      </c>
      <c r="C8" s="50" t="s">
        <v>60</v>
      </c>
      <c r="D8" s="51">
        <f t="shared" ref="D8:E8" si="2">SUM(D9:D14)-D15-D16</f>
        <v>1765521.27</v>
      </c>
      <c r="E8" s="51">
        <f t="shared" si="2"/>
        <v>2524692.67</v>
      </c>
      <c r="F8" s="52">
        <f t="shared" si="0"/>
        <v>142.99984445953459</v>
      </c>
    </row>
    <row r="9" spans="1:25" ht="12.75" customHeight="1" x14ac:dyDescent="0.2">
      <c r="A9" s="53">
        <v>6111</v>
      </c>
      <c r="B9" s="85" t="s">
        <v>61</v>
      </c>
      <c r="C9" s="50" t="s">
        <v>62</v>
      </c>
      <c r="D9" s="242">
        <v>1890721.35</v>
      </c>
      <c r="E9" s="242">
        <v>2597910.37</v>
      </c>
      <c r="F9" s="52">
        <f t="shared" si="0"/>
        <v>137.40313293653767</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125200.08</v>
      </c>
      <c r="E15" s="242">
        <v>73217.7</v>
      </c>
      <c r="F15" s="52">
        <f t="shared" si="0"/>
        <v>58.480553686547168</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535274.66999999993</v>
      </c>
      <c r="E23" s="51">
        <f t="shared" si="4"/>
        <v>483412.54000000004</v>
      </c>
      <c r="F23" s="52">
        <f t="shared" si="0"/>
        <v>90.311118215252023</v>
      </c>
    </row>
    <row r="24" spans="1:6" ht="12.75" customHeight="1" x14ac:dyDescent="0.2">
      <c r="A24" s="53">
        <v>6131</v>
      </c>
      <c r="B24" s="85" t="s">
        <v>91</v>
      </c>
      <c r="C24" s="50" t="s">
        <v>92</v>
      </c>
      <c r="D24" s="242">
        <v>122237.31</v>
      </c>
      <c r="E24" s="242">
        <v>147219.09</v>
      </c>
      <c r="F24" s="52">
        <f t="shared" si="0"/>
        <v>120.43711531282879</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413037.36</v>
      </c>
      <c r="E27" s="242">
        <v>336193.45</v>
      </c>
      <c r="F27" s="52">
        <f t="shared" si="0"/>
        <v>81.395409364421667</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161085.14000000001</v>
      </c>
      <c r="E29" s="51">
        <f t="shared" si="5"/>
        <v>213953.21</v>
      </c>
      <c r="F29" s="52">
        <f t="shared" si="0"/>
        <v>132.81995471463102</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161085.14000000001</v>
      </c>
      <c r="E31" s="242">
        <v>213661.22</v>
      </c>
      <c r="F31" s="52">
        <f t="shared" si="0"/>
        <v>132.6386903223972</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c r="E33" s="242">
        <v>291.99</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1079319.26</v>
      </c>
      <c r="E50" s="51">
        <f>E51+E54+E59+E62+E65+E68+E71+E74+E77</f>
        <v>290993.35000000003</v>
      </c>
      <c r="F50" s="52">
        <f t="shared" si="0"/>
        <v>26.960822509551068</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18000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c r="E58" s="242">
        <v>18000</v>
      </c>
      <c r="F58" s="52" t="str">
        <f t="shared" si="0"/>
        <v>-</v>
      </c>
    </row>
    <row r="59" spans="1:6" ht="24" x14ac:dyDescent="0.2">
      <c r="A59" s="53">
        <v>633</v>
      </c>
      <c r="B59" s="86" t="s">
        <v>161</v>
      </c>
      <c r="C59" s="50" t="s">
        <v>162</v>
      </c>
      <c r="D59" s="51">
        <f t="shared" ref="D59:E59" si="12">SUM(D60:D61)</f>
        <v>207478.26</v>
      </c>
      <c r="E59" s="51">
        <f t="shared" si="12"/>
        <v>231112.89</v>
      </c>
      <c r="F59" s="52">
        <f t="shared" si="0"/>
        <v>111.39137661941064</v>
      </c>
    </row>
    <row r="60" spans="1:6" ht="24" x14ac:dyDescent="0.2">
      <c r="A60" s="53">
        <v>6331</v>
      </c>
      <c r="B60" s="86" t="s">
        <v>163</v>
      </c>
      <c r="C60" s="50" t="s">
        <v>164</v>
      </c>
      <c r="D60" s="242">
        <v>16344.81</v>
      </c>
      <c r="E60" s="242">
        <v>97147.48</v>
      </c>
      <c r="F60" s="52">
        <f t="shared" si="0"/>
        <v>594.36285891362456</v>
      </c>
    </row>
    <row r="61" spans="1:6" ht="24" x14ac:dyDescent="0.2">
      <c r="A61" s="53">
        <v>6332</v>
      </c>
      <c r="B61" s="86" t="s">
        <v>165</v>
      </c>
      <c r="C61" s="50" t="s">
        <v>166</v>
      </c>
      <c r="D61" s="242">
        <v>191133.45</v>
      </c>
      <c r="E61" s="242">
        <v>133965.41</v>
      </c>
      <c r="F61" s="52">
        <f t="shared" si="0"/>
        <v>70.0899868651981</v>
      </c>
    </row>
    <row r="62" spans="1:6" ht="12.75" customHeight="1" x14ac:dyDescent="0.2">
      <c r="A62" s="53">
        <v>634</v>
      </c>
      <c r="B62" s="85" t="s">
        <v>167</v>
      </c>
      <c r="C62" s="50" t="s">
        <v>168</v>
      </c>
      <c r="D62" s="51">
        <f t="shared" ref="D62:E62" si="13">SUM(D63:D64)</f>
        <v>99426.9</v>
      </c>
      <c r="E62" s="51">
        <f t="shared" si="13"/>
        <v>7007.76</v>
      </c>
      <c r="F62" s="52">
        <f t="shared" si="0"/>
        <v>7.0481529646403542</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99426.9</v>
      </c>
      <c r="E64" s="242">
        <v>7007.76</v>
      </c>
      <c r="F64" s="52">
        <f t="shared" si="0"/>
        <v>7.0481529646403542</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772414.1</v>
      </c>
      <c r="E74" s="51">
        <f t="shared" si="17"/>
        <v>34872.699999999997</v>
      </c>
      <c r="F74" s="52">
        <f t="shared" si="0"/>
        <v>4.5147674026147371</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772414.1</v>
      </c>
      <c r="E76" s="242">
        <v>34872.699999999997</v>
      </c>
      <c r="F76" s="52">
        <f t="shared" si="0"/>
        <v>4.5147674026147371</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778531.42</v>
      </c>
      <c r="E82" s="51">
        <f t="shared" si="19"/>
        <v>831745.88</v>
      </c>
      <c r="F82" s="52">
        <f t="shared" si="0"/>
        <v>106.83523601398129</v>
      </c>
    </row>
    <row r="83" spans="1:6" ht="12.75" customHeight="1" x14ac:dyDescent="0.2">
      <c r="A83" s="53">
        <v>641</v>
      </c>
      <c r="B83" s="85" t="s">
        <v>209</v>
      </c>
      <c r="C83" s="50" t="s">
        <v>210</v>
      </c>
      <c r="D83" s="51">
        <f t="shared" ref="D83:E83" si="20">SUM(D84:D90)</f>
        <v>6500.9</v>
      </c>
      <c r="E83" s="51">
        <f t="shared" si="20"/>
        <v>829.56999999999994</v>
      </c>
      <c r="F83" s="52">
        <f t="shared" si="0"/>
        <v>12.760848497900291</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0.53</v>
      </c>
      <c r="E85" s="242"/>
      <c r="F85" s="52">
        <f t="shared" si="0"/>
        <v>0</v>
      </c>
    </row>
    <row r="86" spans="1:6" ht="12.75" customHeight="1" x14ac:dyDescent="0.2">
      <c r="A86" s="53">
        <v>6414</v>
      </c>
      <c r="B86" s="85" t="s">
        <v>215</v>
      </c>
      <c r="C86" s="50" t="s">
        <v>216</v>
      </c>
      <c r="D86" s="242">
        <v>413.3</v>
      </c>
      <c r="E86" s="242">
        <v>510.3</v>
      </c>
      <c r="F86" s="52">
        <f t="shared" si="0"/>
        <v>123.46963464795549</v>
      </c>
    </row>
    <row r="87" spans="1:6" ht="12.75" customHeight="1" x14ac:dyDescent="0.2">
      <c r="A87" s="53">
        <v>6415</v>
      </c>
      <c r="B87" s="85" t="s">
        <v>217</v>
      </c>
      <c r="C87" s="50" t="s">
        <v>218</v>
      </c>
      <c r="D87" s="242">
        <v>6087.07</v>
      </c>
      <c r="E87" s="242">
        <v>319.27</v>
      </c>
      <c r="F87" s="52">
        <f t="shared" si="0"/>
        <v>5.2450522172408069</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772030.52</v>
      </c>
      <c r="E91" s="51">
        <f t="shared" si="21"/>
        <v>830916.31</v>
      </c>
      <c r="F91" s="52">
        <f t="shared" si="0"/>
        <v>107.62739146633737</v>
      </c>
    </row>
    <row r="92" spans="1:6" ht="12.75" customHeight="1" x14ac:dyDescent="0.2">
      <c r="A92" s="53">
        <v>6421</v>
      </c>
      <c r="B92" s="85" t="s">
        <v>227</v>
      </c>
      <c r="C92" s="50" t="s">
        <v>228</v>
      </c>
      <c r="D92" s="242">
        <v>82375.47</v>
      </c>
      <c r="E92" s="242">
        <v>53448.3</v>
      </c>
      <c r="F92" s="52">
        <f t="shared" si="0"/>
        <v>64.883757264146723</v>
      </c>
    </row>
    <row r="93" spans="1:6" ht="12.75" customHeight="1" x14ac:dyDescent="0.2">
      <c r="A93" s="53">
        <v>6422</v>
      </c>
      <c r="B93" s="85" t="s">
        <v>229</v>
      </c>
      <c r="C93" s="50" t="s">
        <v>230</v>
      </c>
      <c r="D93" s="242">
        <v>606407.06000000006</v>
      </c>
      <c r="E93" s="242">
        <v>637093.57999999996</v>
      </c>
      <c r="F93" s="52">
        <f t="shared" si="0"/>
        <v>105.06038303709721</v>
      </c>
    </row>
    <row r="94" spans="1:6" ht="12.75" customHeight="1" x14ac:dyDescent="0.2">
      <c r="A94" s="53">
        <v>6423</v>
      </c>
      <c r="B94" s="85" t="s">
        <v>231</v>
      </c>
      <c r="C94" s="50" t="s">
        <v>232</v>
      </c>
      <c r="D94" s="242">
        <v>55901.65</v>
      </c>
      <c r="E94" s="242">
        <v>52779.51</v>
      </c>
      <c r="F94" s="52">
        <f t="shared" si="0"/>
        <v>94.41494124055373</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27346.34</v>
      </c>
      <c r="E97" s="242">
        <v>87594.92</v>
      </c>
      <c r="F97" s="52">
        <f t="shared" si="0"/>
        <v>320.31679559312141</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819268.56</v>
      </c>
      <c r="E106" s="51">
        <f t="shared" si="23"/>
        <v>753768.63</v>
      </c>
      <c r="F106" s="52">
        <f t="shared" si="0"/>
        <v>92.005072182923755</v>
      </c>
    </row>
    <row r="107" spans="1:6" ht="12.75" customHeight="1" x14ac:dyDescent="0.2">
      <c r="A107" s="53">
        <v>651</v>
      </c>
      <c r="B107" s="85" t="s">
        <v>257</v>
      </c>
      <c r="C107" s="50" t="s">
        <v>258</v>
      </c>
      <c r="D107" s="51">
        <f t="shared" ref="D107:E107" si="24">SUM(D108:D111)</f>
        <v>156668.78999999998</v>
      </c>
      <c r="E107" s="51">
        <f t="shared" si="24"/>
        <v>161858.25</v>
      </c>
      <c r="F107" s="52">
        <f t="shared" si="0"/>
        <v>103.31237638332436</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132.32</v>
      </c>
      <c r="E109" s="242">
        <v>181.34</v>
      </c>
      <c r="F109" s="52">
        <f t="shared" si="0"/>
        <v>137.046553808948</v>
      </c>
    </row>
    <row r="110" spans="1:6" ht="12.75" customHeight="1" x14ac:dyDescent="0.2">
      <c r="A110" s="53">
        <v>6513</v>
      </c>
      <c r="B110" s="85" t="s">
        <v>263</v>
      </c>
      <c r="C110" s="50" t="s">
        <v>264</v>
      </c>
      <c r="D110" s="242">
        <v>3385.76</v>
      </c>
      <c r="E110" s="242">
        <v>873.99</v>
      </c>
      <c r="F110" s="52">
        <f t="shared" si="0"/>
        <v>25.813702093473839</v>
      </c>
    </row>
    <row r="111" spans="1:6" ht="12.75" customHeight="1" x14ac:dyDescent="0.2">
      <c r="A111" s="53">
        <v>6514</v>
      </c>
      <c r="B111" s="85" t="s">
        <v>265</v>
      </c>
      <c r="C111" s="50" t="s">
        <v>266</v>
      </c>
      <c r="D111" s="242">
        <v>153150.71</v>
      </c>
      <c r="E111" s="242">
        <v>160802.92000000001</v>
      </c>
      <c r="F111" s="52">
        <f t="shared" si="0"/>
        <v>104.99652270629369</v>
      </c>
    </row>
    <row r="112" spans="1:6" ht="12.75" customHeight="1" x14ac:dyDescent="0.2">
      <c r="A112" s="53">
        <v>652</v>
      </c>
      <c r="B112" s="85" t="s">
        <v>267</v>
      </c>
      <c r="C112" s="50" t="s">
        <v>268</v>
      </c>
      <c r="D112" s="51">
        <f t="shared" ref="D112:E112" si="25">SUM(D113:D119)</f>
        <v>115149.11</v>
      </c>
      <c r="E112" s="51">
        <f t="shared" si="25"/>
        <v>93203.079999999987</v>
      </c>
      <c r="F112" s="52">
        <f t="shared" si="0"/>
        <v>80.941207448325031</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28906.23</v>
      </c>
      <c r="E114" s="242">
        <v>31354.799999999999</v>
      </c>
      <c r="F114" s="52">
        <f t="shared" si="0"/>
        <v>108.47073450948118</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3015.46</v>
      </c>
      <c r="E116" s="242">
        <v>15538.76</v>
      </c>
      <c r="F116" s="52">
        <f t="shared" si="0"/>
        <v>515.30313782971757</v>
      </c>
    </row>
    <row r="117" spans="1:6" ht="12.75" customHeight="1" x14ac:dyDescent="0.2">
      <c r="A117" s="53">
        <v>6526</v>
      </c>
      <c r="B117" s="85" t="s">
        <v>277</v>
      </c>
      <c r="C117" s="50" t="s">
        <v>278</v>
      </c>
      <c r="D117" s="242">
        <v>83227.42</v>
      </c>
      <c r="E117" s="242">
        <v>46309.52</v>
      </c>
      <c r="F117" s="52">
        <f t="shared" si="0"/>
        <v>55.64214293798846</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547450.66</v>
      </c>
      <c r="E120" s="51">
        <f t="shared" si="26"/>
        <v>498707.3</v>
      </c>
      <c r="F120" s="52">
        <f t="shared" si="0"/>
        <v>91.096300806359423</v>
      </c>
    </row>
    <row r="121" spans="1:6" ht="12.75" customHeight="1" x14ac:dyDescent="0.2">
      <c r="A121" s="53">
        <v>6531</v>
      </c>
      <c r="B121" s="85" t="s">
        <v>285</v>
      </c>
      <c r="C121" s="50" t="s">
        <v>286</v>
      </c>
      <c r="D121" s="242">
        <v>119724.07</v>
      </c>
      <c r="E121" s="242">
        <v>20216.98</v>
      </c>
      <c r="F121" s="52">
        <f t="shared" si="0"/>
        <v>16.886312000586013</v>
      </c>
    </row>
    <row r="122" spans="1:6" ht="12.75" customHeight="1" x14ac:dyDescent="0.2">
      <c r="A122" s="53">
        <v>6532</v>
      </c>
      <c r="B122" s="85" t="s">
        <v>287</v>
      </c>
      <c r="C122" s="50" t="s">
        <v>288</v>
      </c>
      <c r="D122" s="242">
        <v>427726.59</v>
      </c>
      <c r="E122" s="242">
        <v>478490.32</v>
      </c>
      <c r="F122" s="52">
        <f t="shared" si="0"/>
        <v>111.86826612766814</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22009.420000000002</v>
      </c>
      <c r="E124" s="51">
        <f t="shared" si="27"/>
        <v>23288.079999999998</v>
      </c>
      <c r="F124" s="52">
        <f t="shared" si="0"/>
        <v>105.80960334256875</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22009.420000000002</v>
      </c>
      <c r="E128" s="51">
        <f t="shared" si="29"/>
        <v>23288.079999999998</v>
      </c>
      <c r="F128" s="52">
        <f t="shared" si="0"/>
        <v>105.80960334256875</v>
      </c>
    </row>
    <row r="129" spans="1:6" ht="12.75" customHeight="1" x14ac:dyDescent="0.2">
      <c r="A129" s="53">
        <v>6631</v>
      </c>
      <c r="B129" s="86" t="s">
        <v>301</v>
      </c>
      <c r="C129" s="50" t="s">
        <v>302</v>
      </c>
      <c r="D129" s="242">
        <v>7741.72</v>
      </c>
      <c r="E129" s="242">
        <v>6842.8</v>
      </c>
      <c r="F129" s="52">
        <f t="shared" si="0"/>
        <v>88.388626816779734</v>
      </c>
    </row>
    <row r="130" spans="1:6" ht="12.75" customHeight="1" x14ac:dyDescent="0.2">
      <c r="A130" s="53">
        <v>6632</v>
      </c>
      <c r="B130" s="232" t="s">
        <v>303</v>
      </c>
      <c r="C130" s="50" t="s">
        <v>304</v>
      </c>
      <c r="D130" s="242">
        <v>14267.7</v>
      </c>
      <c r="E130" s="242">
        <v>16445.28</v>
      </c>
      <c r="F130" s="52">
        <f t="shared" si="0"/>
        <v>115.2623057675729</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27236.57</v>
      </c>
      <c r="E139" s="51">
        <f t="shared" si="33"/>
        <v>22728.67</v>
      </c>
      <c r="F139" s="52">
        <f t="shared" si="31"/>
        <v>83.449090689466402</v>
      </c>
    </row>
    <row r="140" spans="1:6" ht="12.75" customHeight="1" x14ac:dyDescent="0.2">
      <c r="A140" s="53">
        <v>681</v>
      </c>
      <c r="B140" s="85" t="s">
        <v>323</v>
      </c>
      <c r="C140" s="50" t="s">
        <v>324</v>
      </c>
      <c r="D140" s="51">
        <f t="shared" ref="D140:E140" si="34">SUM(D141:D149)</f>
        <v>22856.19</v>
      </c>
      <c r="E140" s="51">
        <f t="shared" si="34"/>
        <v>22728.67</v>
      </c>
      <c r="F140" s="52">
        <f t="shared" si="31"/>
        <v>99.442076741574155</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22732.76</v>
      </c>
      <c r="E145" s="242">
        <v>22728.67</v>
      </c>
      <c r="F145" s="52">
        <f t="shared" si="31"/>
        <v>99.982008343905449</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123.43</v>
      </c>
      <c r="E149" s="242"/>
      <c r="F149" s="52">
        <f t="shared" si="31"/>
        <v>0</v>
      </c>
    </row>
    <row r="150" spans="1:6" ht="12.75" customHeight="1" x14ac:dyDescent="0.2">
      <c r="A150" s="53">
        <v>683</v>
      </c>
      <c r="B150" s="85" t="s">
        <v>343</v>
      </c>
      <c r="C150" s="50" t="s">
        <v>344</v>
      </c>
      <c r="D150" s="242">
        <v>4380.38</v>
      </c>
      <c r="E150" s="242"/>
      <c r="F150" s="52">
        <f t="shared" si="31"/>
        <v>0</v>
      </c>
    </row>
    <row r="151" spans="1:6" ht="12.75" customHeight="1" x14ac:dyDescent="0.2">
      <c r="A151" s="53">
        <v>3</v>
      </c>
      <c r="B151" s="85" t="s">
        <v>345</v>
      </c>
      <c r="C151" s="50" t="s">
        <v>53</v>
      </c>
      <c r="D151" s="51">
        <f t="shared" ref="D151:E151" si="35">D152+D163+D196+D215+D224+D252+D263</f>
        <v>3867855.23</v>
      </c>
      <c r="E151" s="51">
        <f t="shared" si="35"/>
        <v>4548690.6999999993</v>
      </c>
      <c r="F151" s="52">
        <f t="shared" si="31"/>
        <v>117.60240312820601</v>
      </c>
    </row>
    <row r="152" spans="1:6" ht="12.75" customHeight="1" x14ac:dyDescent="0.2">
      <c r="A152" s="53">
        <v>31</v>
      </c>
      <c r="B152" s="85" t="s">
        <v>346</v>
      </c>
      <c r="C152" s="50" t="s">
        <v>347</v>
      </c>
      <c r="D152" s="51">
        <f t="shared" ref="D152:E152" si="36">D153+D158+D159</f>
        <v>411025.55000000005</v>
      </c>
      <c r="E152" s="51">
        <f t="shared" si="36"/>
        <v>420983.71</v>
      </c>
      <c r="F152" s="52">
        <f t="shared" si="31"/>
        <v>102.4227593637427</v>
      </c>
    </row>
    <row r="153" spans="1:6" ht="12.75" customHeight="1" x14ac:dyDescent="0.2">
      <c r="A153" s="53">
        <v>311</v>
      </c>
      <c r="B153" s="85" t="s">
        <v>348</v>
      </c>
      <c r="C153" s="50" t="s">
        <v>349</v>
      </c>
      <c r="D153" s="51">
        <f t="shared" ref="D153:E153" si="37">SUM(D154:D157)</f>
        <v>331184.02</v>
      </c>
      <c r="E153" s="51">
        <f t="shared" si="37"/>
        <v>342549.25</v>
      </c>
      <c r="F153" s="52">
        <f t="shared" si="31"/>
        <v>103.43169637230685</v>
      </c>
    </row>
    <row r="154" spans="1:6" ht="12.75" customHeight="1" x14ac:dyDescent="0.2">
      <c r="A154" s="53">
        <v>3111</v>
      </c>
      <c r="B154" s="85" t="s">
        <v>350</v>
      </c>
      <c r="C154" s="50" t="s">
        <v>351</v>
      </c>
      <c r="D154" s="242">
        <v>331184.02</v>
      </c>
      <c r="E154" s="242">
        <v>342549.25</v>
      </c>
      <c r="F154" s="52">
        <f t="shared" si="31"/>
        <v>103.43169637230685</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25594.400000000001</v>
      </c>
      <c r="E158" s="242">
        <v>25353.51</v>
      </c>
      <c r="F158" s="52">
        <f t="shared" si="31"/>
        <v>99.058817553839901</v>
      </c>
    </row>
    <row r="159" spans="1:6" ht="12.75" customHeight="1" x14ac:dyDescent="0.2">
      <c r="A159" s="53">
        <v>313</v>
      </c>
      <c r="B159" s="85" t="s">
        <v>360</v>
      </c>
      <c r="C159" s="50" t="s">
        <v>361</v>
      </c>
      <c r="D159" s="51">
        <f t="shared" ref="D159:E159" si="38">SUM(D160:D162)</f>
        <v>54247.13</v>
      </c>
      <c r="E159" s="51">
        <f t="shared" si="38"/>
        <v>53080.95</v>
      </c>
      <c r="F159" s="52">
        <f t="shared" si="31"/>
        <v>97.850245718068408</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54247.13</v>
      </c>
      <c r="E161" s="242">
        <v>53080.95</v>
      </c>
      <c r="F161" s="52">
        <f t="shared" si="31"/>
        <v>97.850245718068408</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1367089.26</v>
      </c>
      <c r="E163" s="51">
        <f t="shared" si="39"/>
        <v>1460443.48</v>
      </c>
      <c r="F163" s="52">
        <f t="shared" si="31"/>
        <v>106.82868505601455</v>
      </c>
    </row>
    <row r="164" spans="1:6" ht="12.75" customHeight="1" x14ac:dyDescent="0.2">
      <c r="A164" s="53">
        <v>321</v>
      </c>
      <c r="B164" s="85" t="s">
        <v>369</v>
      </c>
      <c r="C164" s="50" t="s">
        <v>370</v>
      </c>
      <c r="D164" s="51">
        <f t="shared" ref="D164:E164" si="40">SUM(D165:D168)</f>
        <v>23445.749999999996</v>
      </c>
      <c r="E164" s="51">
        <f t="shared" si="40"/>
        <v>24056.89</v>
      </c>
      <c r="F164" s="52">
        <f t="shared" si="31"/>
        <v>102.60661313884181</v>
      </c>
    </row>
    <row r="165" spans="1:6" ht="12.75" customHeight="1" x14ac:dyDescent="0.2">
      <c r="A165" s="53">
        <v>3211</v>
      </c>
      <c r="B165" s="85" t="s">
        <v>371</v>
      </c>
      <c r="C165" s="50" t="s">
        <v>372</v>
      </c>
      <c r="D165" s="242">
        <v>2843.19</v>
      </c>
      <c r="E165" s="242">
        <v>2186.9899999999998</v>
      </c>
      <c r="F165" s="52">
        <f t="shared" si="31"/>
        <v>76.920290237374218</v>
      </c>
    </row>
    <row r="166" spans="1:6" ht="12.75" customHeight="1" x14ac:dyDescent="0.2">
      <c r="A166" s="53">
        <v>3212</v>
      </c>
      <c r="B166" s="85" t="s">
        <v>373</v>
      </c>
      <c r="C166" s="50" t="s">
        <v>374</v>
      </c>
      <c r="D166" s="242">
        <v>19271.62</v>
      </c>
      <c r="E166" s="242">
        <v>21135.86</v>
      </c>
      <c r="F166" s="52">
        <f t="shared" si="31"/>
        <v>109.67349916613134</v>
      </c>
    </row>
    <row r="167" spans="1:6" ht="12.75" customHeight="1" x14ac:dyDescent="0.2">
      <c r="A167" s="53">
        <v>3213</v>
      </c>
      <c r="B167" s="85" t="s">
        <v>375</v>
      </c>
      <c r="C167" s="50" t="s">
        <v>376</v>
      </c>
      <c r="D167" s="242">
        <v>1330.94</v>
      </c>
      <c r="E167" s="242">
        <v>734.04</v>
      </c>
      <c r="F167" s="52">
        <f t="shared" si="31"/>
        <v>55.151997836115818</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227850.29</v>
      </c>
      <c r="E169" s="51">
        <f t="shared" si="41"/>
        <v>231320.58000000005</v>
      </c>
      <c r="F169" s="52">
        <f t="shared" si="31"/>
        <v>101.5230570915666</v>
      </c>
    </row>
    <row r="170" spans="1:6" ht="12.75" customHeight="1" x14ac:dyDescent="0.2">
      <c r="A170" s="53">
        <v>3221</v>
      </c>
      <c r="B170" s="85" t="s">
        <v>381</v>
      </c>
      <c r="C170" s="50" t="s">
        <v>382</v>
      </c>
      <c r="D170" s="242">
        <v>11284.62</v>
      </c>
      <c r="E170" s="242">
        <v>10781.6</v>
      </c>
      <c r="F170" s="52">
        <f t="shared" si="31"/>
        <v>95.542428544337326</v>
      </c>
    </row>
    <row r="171" spans="1:6" ht="12.75" customHeight="1" x14ac:dyDescent="0.2">
      <c r="A171" s="53">
        <v>3222</v>
      </c>
      <c r="B171" s="85" t="s">
        <v>383</v>
      </c>
      <c r="C171" s="50" t="s">
        <v>384</v>
      </c>
      <c r="D171" s="242">
        <v>7500.03</v>
      </c>
      <c r="E171" s="242">
        <v>14467.85</v>
      </c>
      <c r="F171" s="52">
        <f t="shared" si="31"/>
        <v>192.90389505108647</v>
      </c>
    </row>
    <row r="172" spans="1:6" ht="12.75" customHeight="1" x14ac:dyDescent="0.2">
      <c r="A172" s="53">
        <v>3223</v>
      </c>
      <c r="B172" s="85" t="s">
        <v>385</v>
      </c>
      <c r="C172" s="50" t="s">
        <v>386</v>
      </c>
      <c r="D172" s="242">
        <v>96883.54</v>
      </c>
      <c r="E172" s="242">
        <v>104523.38</v>
      </c>
      <c r="F172" s="52">
        <f t="shared" si="31"/>
        <v>107.88559129858386</v>
      </c>
    </row>
    <row r="173" spans="1:6" ht="12.75" customHeight="1" x14ac:dyDescent="0.2">
      <c r="A173" s="53">
        <v>3224</v>
      </c>
      <c r="B173" s="85" t="s">
        <v>387</v>
      </c>
      <c r="C173" s="50" t="s">
        <v>388</v>
      </c>
      <c r="D173" s="242">
        <v>88319.07</v>
      </c>
      <c r="E173" s="242">
        <v>81202.820000000007</v>
      </c>
      <c r="F173" s="52">
        <f t="shared" si="31"/>
        <v>91.942566877119518</v>
      </c>
    </row>
    <row r="174" spans="1:6" ht="12.75" customHeight="1" x14ac:dyDescent="0.2">
      <c r="A174" s="53">
        <v>3225</v>
      </c>
      <c r="B174" s="85" t="s">
        <v>389</v>
      </c>
      <c r="C174" s="50" t="s">
        <v>390</v>
      </c>
      <c r="D174" s="242">
        <v>23208.97</v>
      </c>
      <c r="E174" s="242">
        <v>20178.64</v>
      </c>
      <c r="F174" s="52">
        <f t="shared" si="31"/>
        <v>86.943280981448112</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654.05999999999995</v>
      </c>
      <c r="E176" s="242">
        <v>166.29</v>
      </c>
      <c r="F176" s="52">
        <f t="shared" si="31"/>
        <v>25.424273002476838</v>
      </c>
    </row>
    <row r="177" spans="1:6" ht="12.75" customHeight="1" x14ac:dyDescent="0.2">
      <c r="A177" s="53">
        <v>323</v>
      </c>
      <c r="B177" s="85" t="s">
        <v>395</v>
      </c>
      <c r="C177" s="50" t="s">
        <v>396</v>
      </c>
      <c r="D177" s="51">
        <f t="shared" ref="D177:E177" si="42">SUM(D178:D186)</f>
        <v>988765.14</v>
      </c>
      <c r="E177" s="51">
        <f t="shared" si="42"/>
        <v>1044866.0700000001</v>
      </c>
      <c r="F177" s="52">
        <f t="shared" si="31"/>
        <v>105.67383777304285</v>
      </c>
    </row>
    <row r="178" spans="1:6" ht="12.75" customHeight="1" x14ac:dyDescent="0.2">
      <c r="A178" s="53">
        <v>3231</v>
      </c>
      <c r="B178" s="85" t="s">
        <v>397</v>
      </c>
      <c r="C178" s="50" t="s">
        <v>398</v>
      </c>
      <c r="D178" s="242">
        <v>21638.06</v>
      </c>
      <c r="E178" s="242">
        <v>26172.78</v>
      </c>
      <c r="F178" s="52">
        <f t="shared" si="31"/>
        <v>120.95714680521266</v>
      </c>
    </row>
    <row r="179" spans="1:6" ht="12.75" customHeight="1" x14ac:dyDescent="0.2">
      <c r="A179" s="53">
        <v>3232</v>
      </c>
      <c r="B179" s="85" t="s">
        <v>399</v>
      </c>
      <c r="C179" s="50" t="s">
        <v>400</v>
      </c>
      <c r="D179" s="242">
        <v>531044.93000000005</v>
      </c>
      <c r="E179" s="242">
        <v>502878.39</v>
      </c>
      <c r="F179" s="52">
        <f t="shared" si="31"/>
        <v>94.696015645983096</v>
      </c>
    </row>
    <row r="180" spans="1:6" ht="12.75" customHeight="1" x14ac:dyDescent="0.2">
      <c r="A180" s="53">
        <v>3233</v>
      </c>
      <c r="B180" s="85" t="s">
        <v>401</v>
      </c>
      <c r="C180" s="50" t="s">
        <v>402</v>
      </c>
      <c r="D180" s="242">
        <v>6368.44</v>
      </c>
      <c r="E180" s="242">
        <v>4856.6400000000003</v>
      </c>
      <c r="F180" s="52">
        <f t="shared" si="31"/>
        <v>76.261062363781406</v>
      </c>
    </row>
    <row r="181" spans="1:6" ht="12.75" customHeight="1" x14ac:dyDescent="0.2">
      <c r="A181" s="53">
        <v>3234</v>
      </c>
      <c r="B181" s="85" t="s">
        <v>403</v>
      </c>
      <c r="C181" s="50" t="s">
        <v>404</v>
      </c>
      <c r="D181" s="242">
        <v>17448.8</v>
      </c>
      <c r="E181" s="242">
        <v>19770.91</v>
      </c>
      <c r="F181" s="52">
        <f t="shared" si="31"/>
        <v>113.30813580303516</v>
      </c>
    </row>
    <row r="182" spans="1:6" ht="12.75" customHeight="1" x14ac:dyDescent="0.2">
      <c r="A182" s="53">
        <v>3235</v>
      </c>
      <c r="B182" s="85" t="s">
        <v>405</v>
      </c>
      <c r="C182" s="50" t="s">
        <v>406</v>
      </c>
      <c r="D182" s="242">
        <v>9654.52</v>
      </c>
      <c r="E182" s="242">
        <v>22396.15</v>
      </c>
      <c r="F182" s="52">
        <f t="shared" si="31"/>
        <v>231.97579993619567</v>
      </c>
    </row>
    <row r="183" spans="1:6" ht="12.75" customHeight="1" x14ac:dyDescent="0.2">
      <c r="A183" s="53">
        <v>3236</v>
      </c>
      <c r="B183" s="85" t="s">
        <v>407</v>
      </c>
      <c r="C183" s="50" t="s">
        <v>408</v>
      </c>
      <c r="D183" s="242">
        <v>3174.07</v>
      </c>
      <c r="E183" s="242">
        <v>5124.32</v>
      </c>
      <c r="F183" s="52">
        <f t="shared" si="31"/>
        <v>161.44319438449685</v>
      </c>
    </row>
    <row r="184" spans="1:6" ht="12.75" customHeight="1" x14ac:dyDescent="0.2">
      <c r="A184" s="53">
        <v>3237</v>
      </c>
      <c r="B184" s="85" t="s">
        <v>409</v>
      </c>
      <c r="C184" s="50" t="s">
        <v>410</v>
      </c>
      <c r="D184" s="242">
        <v>138392.85999999999</v>
      </c>
      <c r="E184" s="242">
        <v>196041.75</v>
      </c>
      <c r="F184" s="52">
        <f t="shared" si="31"/>
        <v>141.65597126903802</v>
      </c>
    </row>
    <row r="185" spans="1:6" ht="12.75" customHeight="1" x14ac:dyDescent="0.2">
      <c r="A185" s="53">
        <v>3238</v>
      </c>
      <c r="B185" s="85" t="s">
        <v>411</v>
      </c>
      <c r="C185" s="50" t="s">
        <v>412</v>
      </c>
      <c r="D185" s="242">
        <v>54398.96</v>
      </c>
      <c r="E185" s="242">
        <v>48000.09</v>
      </c>
      <c r="F185" s="52">
        <f t="shared" si="31"/>
        <v>88.23714644544674</v>
      </c>
    </row>
    <row r="186" spans="1:6" ht="12.75" customHeight="1" x14ac:dyDescent="0.2">
      <c r="A186" s="53">
        <v>3239</v>
      </c>
      <c r="B186" s="85" t="s">
        <v>413</v>
      </c>
      <c r="C186" s="50" t="s">
        <v>414</v>
      </c>
      <c r="D186" s="242">
        <v>206644.5</v>
      </c>
      <c r="E186" s="242">
        <v>219625.04</v>
      </c>
      <c r="F186" s="52">
        <f t="shared" si="31"/>
        <v>106.28158020174745</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127028.07999999999</v>
      </c>
      <c r="E188" s="51">
        <f t="shared" si="43"/>
        <v>160199.94</v>
      </c>
      <c r="F188" s="52">
        <f t="shared" si="31"/>
        <v>126.1138009800668</v>
      </c>
    </row>
    <row r="189" spans="1:6" ht="12.75" customHeight="1" x14ac:dyDescent="0.2">
      <c r="A189" s="53">
        <v>3291</v>
      </c>
      <c r="B189" s="232" t="s">
        <v>419</v>
      </c>
      <c r="C189" s="50" t="s">
        <v>420</v>
      </c>
      <c r="D189" s="242">
        <v>6205.99</v>
      </c>
      <c r="E189" s="242">
        <v>20259.830000000002</v>
      </c>
      <c r="F189" s="52">
        <f t="shared" si="31"/>
        <v>326.45605294239925</v>
      </c>
    </row>
    <row r="190" spans="1:6" ht="12.75" customHeight="1" x14ac:dyDescent="0.2">
      <c r="A190" s="53">
        <v>3292</v>
      </c>
      <c r="B190" s="85" t="s">
        <v>421</v>
      </c>
      <c r="C190" s="50" t="s">
        <v>422</v>
      </c>
      <c r="D190" s="242">
        <v>8043.93</v>
      </c>
      <c r="E190" s="242">
        <v>7567.12</v>
      </c>
      <c r="F190" s="52">
        <f t="shared" si="31"/>
        <v>94.072424797331649</v>
      </c>
    </row>
    <row r="191" spans="1:6" ht="12.75" customHeight="1" x14ac:dyDescent="0.2">
      <c r="A191" s="53">
        <v>3293</v>
      </c>
      <c r="B191" s="85" t="s">
        <v>423</v>
      </c>
      <c r="C191" s="50" t="s">
        <v>424</v>
      </c>
      <c r="D191" s="242">
        <v>12497.98</v>
      </c>
      <c r="E191" s="242">
        <v>14672.86</v>
      </c>
      <c r="F191" s="52">
        <f t="shared" si="31"/>
        <v>117.40185213930572</v>
      </c>
    </row>
    <row r="192" spans="1:6" ht="12.75" customHeight="1" x14ac:dyDescent="0.2">
      <c r="A192" s="53">
        <v>3294</v>
      </c>
      <c r="B192" s="85" t="s">
        <v>425</v>
      </c>
      <c r="C192" s="50" t="s">
        <v>426</v>
      </c>
      <c r="D192" s="242">
        <v>4459.49</v>
      </c>
      <c r="E192" s="242">
        <v>4460</v>
      </c>
      <c r="F192" s="52">
        <f t="shared" si="31"/>
        <v>100.01143628531514</v>
      </c>
    </row>
    <row r="193" spans="1:6" ht="12.75" customHeight="1" x14ac:dyDescent="0.2">
      <c r="A193" s="53">
        <v>3295</v>
      </c>
      <c r="B193" s="85" t="s">
        <v>427</v>
      </c>
      <c r="C193" s="50" t="s">
        <v>428</v>
      </c>
      <c r="D193" s="242">
        <v>29219.59</v>
      </c>
      <c r="E193" s="242">
        <v>40351.879999999997</v>
      </c>
      <c r="F193" s="52">
        <f t="shared" si="31"/>
        <v>138.09872075549313</v>
      </c>
    </row>
    <row r="194" spans="1:6" ht="12.75" customHeight="1" x14ac:dyDescent="0.2">
      <c r="A194" s="53" t="s">
        <v>429</v>
      </c>
      <c r="B194" s="85" t="s">
        <v>430</v>
      </c>
      <c r="C194" s="50" t="s">
        <v>429</v>
      </c>
      <c r="D194" s="242">
        <v>783.06</v>
      </c>
      <c r="E194" s="242">
        <v>5359.17</v>
      </c>
      <c r="F194" s="52">
        <f t="shared" si="31"/>
        <v>684.38816948892804</v>
      </c>
    </row>
    <row r="195" spans="1:6" ht="12.75" customHeight="1" x14ac:dyDescent="0.2">
      <c r="A195" s="53">
        <v>3299</v>
      </c>
      <c r="B195" s="85" t="s">
        <v>431</v>
      </c>
      <c r="C195" s="50" t="s">
        <v>432</v>
      </c>
      <c r="D195" s="242">
        <v>65818.039999999994</v>
      </c>
      <c r="E195" s="242">
        <v>67529.08</v>
      </c>
      <c r="F195" s="52">
        <f t="shared" si="31"/>
        <v>102.59965201029992</v>
      </c>
    </row>
    <row r="196" spans="1:6" ht="12.75" customHeight="1" x14ac:dyDescent="0.2">
      <c r="A196" s="53">
        <v>34</v>
      </c>
      <c r="B196" s="232" t="s">
        <v>433</v>
      </c>
      <c r="C196" s="50" t="s">
        <v>434</v>
      </c>
      <c r="D196" s="51">
        <f t="shared" ref="D196:E196" si="44">D197+D202+D210</f>
        <v>51020.39</v>
      </c>
      <c r="E196" s="51">
        <f t="shared" si="44"/>
        <v>44262.42</v>
      </c>
      <c r="F196" s="52">
        <f t="shared" si="31"/>
        <v>86.75437408455717</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38270.230000000003</v>
      </c>
      <c r="E202" s="51">
        <f t="shared" si="46"/>
        <v>31977.46</v>
      </c>
      <c r="F202" s="52">
        <f t="shared" si="31"/>
        <v>83.55701024007432</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30412.77</v>
      </c>
      <c r="E204" s="242">
        <v>20290.990000000002</v>
      </c>
      <c r="F204" s="52">
        <f t="shared" si="31"/>
        <v>66.718651408602383</v>
      </c>
    </row>
    <row r="205" spans="1:6" ht="24" x14ac:dyDescent="0.2">
      <c r="A205" s="53">
        <v>3423</v>
      </c>
      <c r="B205" s="232" t="s">
        <v>451</v>
      </c>
      <c r="C205" s="50" t="s">
        <v>452</v>
      </c>
      <c r="D205" s="242">
        <v>7857.46</v>
      </c>
      <c r="E205" s="242">
        <v>11686.47</v>
      </c>
      <c r="F205" s="52">
        <f t="shared" si="31"/>
        <v>148.7308875896282</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12750.16</v>
      </c>
      <c r="E210" s="51">
        <f t="shared" si="47"/>
        <v>12284.96</v>
      </c>
      <c r="F210" s="52">
        <f t="shared" si="31"/>
        <v>96.351418335142455</v>
      </c>
    </row>
    <row r="211" spans="1:6" ht="12.75" customHeight="1" x14ac:dyDescent="0.2">
      <c r="A211" s="53">
        <v>3431</v>
      </c>
      <c r="B211" s="232" t="s">
        <v>463</v>
      </c>
      <c r="C211" s="50" t="s">
        <v>464</v>
      </c>
      <c r="D211" s="242">
        <v>10094.370000000001</v>
      </c>
      <c r="E211" s="242">
        <v>9725.2999999999993</v>
      </c>
      <c r="F211" s="52">
        <f t="shared" si="31"/>
        <v>96.343803526123949</v>
      </c>
    </row>
    <row r="212" spans="1:6" ht="12.75" customHeight="1" x14ac:dyDescent="0.2">
      <c r="A212" s="53">
        <v>3432</v>
      </c>
      <c r="B212" s="85" t="s">
        <v>465</v>
      </c>
      <c r="C212" s="50" t="s">
        <v>466</v>
      </c>
      <c r="D212" s="242">
        <v>469.84</v>
      </c>
      <c r="E212" s="242">
        <v>79.72</v>
      </c>
      <c r="F212" s="52">
        <f t="shared" si="31"/>
        <v>16.967478290481868</v>
      </c>
    </row>
    <row r="213" spans="1:6" ht="12.75" customHeight="1" x14ac:dyDescent="0.2">
      <c r="A213" s="53">
        <v>3433</v>
      </c>
      <c r="B213" s="85" t="s">
        <v>467</v>
      </c>
      <c r="C213" s="50" t="s">
        <v>468</v>
      </c>
      <c r="D213" s="242">
        <v>31.99</v>
      </c>
      <c r="E213" s="242">
        <v>17.78</v>
      </c>
      <c r="F213" s="52">
        <f t="shared" si="31"/>
        <v>55.57986870897156</v>
      </c>
    </row>
    <row r="214" spans="1:6" ht="12.75" customHeight="1" x14ac:dyDescent="0.2">
      <c r="A214" s="53">
        <v>3434</v>
      </c>
      <c r="B214" s="85" t="s">
        <v>469</v>
      </c>
      <c r="C214" s="50" t="s">
        <v>470</v>
      </c>
      <c r="D214" s="242">
        <v>2153.96</v>
      </c>
      <c r="E214" s="242">
        <v>2462.16</v>
      </c>
      <c r="F214" s="52">
        <f t="shared" si="31"/>
        <v>114.30852940630281</v>
      </c>
    </row>
    <row r="215" spans="1:6" ht="12.75" customHeight="1" x14ac:dyDescent="0.2">
      <c r="A215" s="53">
        <v>35</v>
      </c>
      <c r="B215" s="85" t="s">
        <v>471</v>
      </c>
      <c r="C215" s="50" t="s">
        <v>472</v>
      </c>
      <c r="D215" s="51">
        <f t="shared" ref="D215:E215" si="48">D216+D219+D223</f>
        <v>8429.6200000000008</v>
      </c>
      <c r="E215" s="51">
        <f t="shared" si="48"/>
        <v>107691.58</v>
      </c>
      <c r="F215" s="52">
        <f t="shared" si="31"/>
        <v>1277.5377775036122</v>
      </c>
    </row>
    <row r="216" spans="1:6" ht="12.75" customHeight="1" x14ac:dyDescent="0.2">
      <c r="A216" s="53">
        <v>351</v>
      </c>
      <c r="B216" s="85" t="s">
        <v>473</v>
      </c>
      <c r="C216" s="50" t="s">
        <v>474</v>
      </c>
      <c r="D216" s="51">
        <f t="shared" ref="D216:E216" si="49">SUM(D217:D218)</f>
        <v>0</v>
      </c>
      <c r="E216" s="51">
        <f t="shared" si="49"/>
        <v>102712.19</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c r="E218" s="242">
        <v>102712.19</v>
      </c>
      <c r="F218" s="52" t="str">
        <f t="shared" si="31"/>
        <v>-</v>
      </c>
    </row>
    <row r="219" spans="1:6" ht="24" x14ac:dyDescent="0.2">
      <c r="A219" s="53">
        <v>352</v>
      </c>
      <c r="B219" s="85" t="s">
        <v>479</v>
      </c>
      <c r="C219" s="50" t="s">
        <v>480</v>
      </c>
      <c r="D219" s="51">
        <f t="shared" ref="D219:E219" si="50">SUM(D220:D222)</f>
        <v>8429.6200000000008</v>
      </c>
      <c r="E219" s="51">
        <f t="shared" si="50"/>
        <v>4979.3900000000003</v>
      </c>
      <c r="F219" s="52">
        <f t="shared" si="31"/>
        <v>59.070159746228178</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8429.6200000000008</v>
      </c>
      <c r="E221" s="242">
        <v>4979.3900000000003</v>
      </c>
      <c r="F221" s="52">
        <f t="shared" si="31"/>
        <v>59.070159746228178</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1227524.06</v>
      </c>
      <c r="E224" s="51">
        <f t="shared" si="51"/>
        <v>1544859.69</v>
      </c>
      <c r="F224" s="52">
        <f t="shared" ref="F224:F235" si="52">IF(D224&lt;&gt;0,IF(E224/D224&gt;=100,"&gt;&gt;100",E224/D224*100),"-")</f>
        <v>125.85168310265135</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90516.96</v>
      </c>
      <c r="E236" s="51">
        <f t="shared" si="56"/>
        <v>104732.88</v>
      </c>
      <c r="F236" s="52">
        <f t="shared" ref="F236:F239" si="57">IF(D236&lt;&gt;0,IF(E236/D236&gt;=100,"&gt;&gt;100",E236/D236*100),"-")</f>
        <v>115.70525567805194</v>
      </c>
    </row>
    <row r="237" spans="1:6" ht="12.75" customHeight="1" x14ac:dyDescent="0.2">
      <c r="A237" s="53" t="s">
        <v>515</v>
      </c>
      <c r="B237" s="85" t="s">
        <v>516</v>
      </c>
      <c r="C237" s="50" t="s">
        <v>515</v>
      </c>
      <c r="D237" s="242">
        <v>90516.96</v>
      </c>
      <c r="E237" s="242">
        <v>104732.88</v>
      </c>
      <c r="F237" s="52">
        <f t="shared" si="57"/>
        <v>115.70525567805194</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1137007.1000000001</v>
      </c>
      <c r="E240" s="51">
        <f t="shared" si="58"/>
        <v>1440126.81</v>
      </c>
      <c r="F240" s="52">
        <f t="shared" ref="F240:F243" si="59">IF(D240&lt;&gt;0,IF(E240/D240&gt;=100,"&gt;&gt;100",E240/D240*100),"-")</f>
        <v>126.6594386261968</v>
      </c>
    </row>
    <row r="241" spans="1:6" ht="24" x14ac:dyDescent="0.2">
      <c r="A241" s="53">
        <v>3672</v>
      </c>
      <c r="B241" s="85" t="s">
        <v>523</v>
      </c>
      <c r="C241" s="50" t="s">
        <v>524</v>
      </c>
      <c r="D241" s="242">
        <v>1076753.33</v>
      </c>
      <c r="E241" s="242">
        <v>1375799.31</v>
      </c>
      <c r="F241" s="52">
        <f t="shared" si="59"/>
        <v>127.77293291491377</v>
      </c>
    </row>
    <row r="242" spans="1:6" ht="24" x14ac:dyDescent="0.2">
      <c r="A242" s="53">
        <v>3673</v>
      </c>
      <c r="B242" s="85" t="s">
        <v>525</v>
      </c>
      <c r="C242" s="50" t="s">
        <v>526</v>
      </c>
      <c r="D242" s="242">
        <v>60253.77</v>
      </c>
      <c r="E242" s="242">
        <v>64327.5</v>
      </c>
      <c r="F242" s="52">
        <f t="shared" si="59"/>
        <v>106.7609545427614</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159871</v>
      </c>
      <c r="E252" s="51">
        <f t="shared" si="63"/>
        <v>171217.07</v>
      </c>
      <c r="F252" s="52">
        <f t="shared" ref="F252:F258" si="64">IF(D252&lt;&gt;0,IF(E252/D252&gt;=100,"&gt;&gt;100",E252/D252*100),"-")</f>
        <v>107.09701571892339</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159871</v>
      </c>
      <c r="E259" s="51">
        <f t="shared" si="66"/>
        <v>171217.07</v>
      </c>
      <c r="F259" s="52">
        <f t="shared" ref="F259:F262" si="67">IF(D259&lt;&gt;0,IF(E259/D259&gt;=100,"&gt;&gt;100",E259/D259*100),"-")</f>
        <v>107.09701571892339</v>
      </c>
    </row>
    <row r="260" spans="1:6" ht="12.75" customHeight="1" x14ac:dyDescent="0.2">
      <c r="A260" s="53">
        <v>3721</v>
      </c>
      <c r="B260" s="85" t="s">
        <v>557</v>
      </c>
      <c r="C260" s="50" t="s">
        <v>558</v>
      </c>
      <c r="D260" s="242">
        <v>107405.67</v>
      </c>
      <c r="E260" s="242">
        <v>131429.28</v>
      </c>
      <c r="F260" s="52">
        <f t="shared" si="67"/>
        <v>122.36717111861972</v>
      </c>
    </row>
    <row r="261" spans="1:6" ht="12.75" customHeight="1" x14ac:dyDescent="0.2">
      <c r="A261" s="53">
        <v>3722</v>
      </c>
      <c r="B261" s="85" t="s">
        <v>559</v>
      </c>
      <c r="C261" s="50" t="s">
        <v>560</v>
      </c>
      <c r="D261" s="242">
        <v>52465.33</v>
      </c>
      <c r="E261" s="242">
        <v>39787.79</v>
      </c>
      <c r="F261" s="52">
        <f t="shared" si="67"/>
        <v>75.836347546084241</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642895.35000000009</v>
      </c>
      <c r="E263" s="51">
        <f t="shared" si="68"/>
        <v>799232.75</v>
      </c>
      <c r="F263" s="52">
        <f t="shared" ref="F263:F267" si="69">IF(D263&lt;&gt;0,IF(E263/D263&gt;=100,"&gt;&gt;100",E263/D263*100),"-")</f>
        <v>124.31770582879467</v>
      </c>
    </row>
    <row r="264" spans="1:6" ht="12.75" customHeight="1" x14ac:dyDescent="0.2">
      <c r="A264" s="53">
        <v>381</v>
      </c>
      <c r="B264" s="85" t="s">
        <v>565</v>
      </c>
      <c r="C264" s="50" t="s">
        <v>566</v>
      </c>
      <c r="D264" s="51">
        <f t="shared" ref="D264:E264" si="70">SUM(D265:D267)</f>
        <v>631837.55000000005</v>
      </c>
      <c r="E264" s="51">
        <f t="shared" si="70"/>
        <v>665476.64</v>
      </c>
      <c r="F264" s="52">
        <f t="shared" si="69"/>
        <v>105.32400931220374</v>
      </c>
    </row>
    <row r="265" spans="1:6" ht="12.75" customHeight="1" x14ac:dyDescent="0.2">
      <c r="A265" s="53">
        <v>3811</v>
      </c>
      <c r="B265" s="85" t="s">
        <v>567</v>
      </c>
      <c r="C265" s="50" t="s">
        <v>568</v>
      </c>
      <c r="D265" s="242">
        <v>631837.55000000005</v>
      </c>
      <c r="E265" s="242">
        <v>665476.64</v>
      </c>
      <c r="F265" s="52">
        <f t="shared" si="69"/>
        <v>105.32400931220374</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10165.9</v>
      </c>
      <c r="E268" s="51">
        <f t="shared" si="71"/>
        <v>39816.839999999997</v>
      </c>
      <c r="F268" s="52">
        <f t="shared" ref="F268:F272" si="72">IF(D268&lt;&gt;0,IF(E268/D268&gt;=100,"&gt;&gt;100",E268/D268*100),"-")</f>
        <v>391.67058499493402</v>
      </c>
    </row>
    <row r="269" spans="1:6" ht="12.75" customHeight="1" x14ac:dyDescent="0.2">
      <c r="A269" s="53">
        <v>3821</v>
      </c>
      <c r="B269" s="85" t="s">
        <v>575</v>
      </c>
      <c r="C269" s="50" t="s">
        <v>576</v>
      </c>
      <c r="D269" s="242"/>
      <c r="E269" s="242">
        <v>39816.839999999997</v>
      </c>
      <c r="F269" s="52" t="str">
        <f t="shared" si="72"/>
        <v>-</v>
      </c>
    </row>
    <row r="270" spans="1:6" ht="12.75" customHeight="1" x14ac:dyDescent="0.2">
      <c r="A270" s="53">
        <v>3822</v>
      </c>
      <c r="B270" s="85" t="s">
        <v>577</v>
      </c>
      <c r="C270" s="50" t="s">
        <v>578</v>
      </c>
      <c r="D270" s="242">
        <v>10165.9</v>
      </c>
      <c r="E270" s="242"/>
      <c r="F270" s="52">
        <f t="shared" si="72"/>
        <v>0</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891.9</v>
      </c>
      <c r="E279" s="51">
        <f t="shared" si="75"/>
        <v>93939.27</v>
      </c>
      <c r="F279" s="52" t="str">
        <f t="shared" si="74"/>
        <v>&gt;&gt;100</v>
      </c>
    </row>
    <row r="280" spans="1:6" ht="24" x14ac:dyDescent="0.2">
      <c r="A280" s="53">
        <v>3861</v>
      </c>
      <c r="B280" s="85" t="s">
        <v>596</v>
      </c>
      <c r="C280" s="50" t="s">
        <v>597</v>
      </c>
      <c r="D280" s="242">
        <v>891.9</v>
      </c>
      <c r="E280" s="242">
        <v>93939.27</v>
      </c>
      <c r="F280" s="52" t="str">
        <f t="shared" si="74"/>
        <v>&gt;&gt;100</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3867855.23</v>
      </c>
      <c r="E289" s="51">
        <f t="shared" si="79"/>
        <v>4548690.6999999993</v>
      </c>
      <c r="F289" s="52">
        <f t="shared" si="76"/>
        <v>117.60240312820601</v>
      </c>
    </row>
    <row r="290" spans="1:6" ht="12.75" customHeight="1" x14ac:dyDescent="0.2">
      <c r="A290" s="53" t="s">
        <v>606</v>
      </c>
      <c r="B290" s="85" t="s">
        <v>617</v>
      </c>
      <c r="C290" s="50" t="s">
        <v>618</v>
      </c>
      <c r="D290" s="51">
        <f>IF(D6&gt;=D289,D6-D289,0)</f>
        <v>1320391.0800000005</v>
      </c>
      <c r="E290" s="51">
        <f>IF(E6&gt;=E289,E6-E289,0)</f>
        <v>595892.33000000101</v>
      </c>
      <c r="F290" s="52">
        <f t="shared" si="76"/>
        <v>45.129987548840511</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7137238.0199999996</v>
      </c>
      <c r="E292" s="242">
        <v>7380386.96</v>
      </c>
      <c r="F292" s="52">
        <f t="shared" si="76"/>
        <v>103.40676518449641</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690486.16</v>
      </c>
      <c r="E294" s="242">
        <v>764882.55</v>
      </c>
      <c r="F294" s="52">
        <f t="shared" si="76"/>
        <v>110.77449401737465</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647151.9</v>
      </c>
      <c r="E298" s="51">
        <f t="shared" si="80"/>
        <v>4847.1499999999996</v>
      </c>
      <c r="F298" s="52">
        <f t="shared" ref="F298:F418" si="81">IF(D298&lt;&gt;0,IF(E298/D298&gt;=100,"&gt;&gt;100",E298/D298*100),"-")</f>
        <v>0.74899726014866053</v>
      </c>
    </row>
    <row r="299" spans="1:6" ht="12.75" customHeight="1" x14ac:dyDescent="0.2">
      <c r="A299" s="53">
        <v>71</v>
      </c>
      <c r="B299" s="85" t="s">
        <v>634</v>
      </c>
      <c r="C299" s="50" t="s">
        <v>635</v>
      </c>
      <c r="D299" s="51">
        <f t="shared" ref="D299:E299" si="82">D300+D304</f>
        <v>643173</v>
      </c>
      <c r="E299" s="51">
        <f t="shared" si="82"/>
        <v>3595.44</v>
      </c>
      <c r="F299" s="52">
        <f t="shared" si="81"/>
        <v>0.5590160034702949</v>
      </c>
    </row>
    <row r="300" spans="1:6" ht="24" x14ac:dyDescent="0.2">
      <c r="A300" s="53">
        <v>711</v>
      </c>
      <c r="B300" s="85" t="s">
        <v>636</v>
      </c>
      <c r="C300" s="50" t="s">
        <v>637</v>
      </c>
      <c r="D300" s="51">
        <f t="shared" ref="D300:E300" si="83">SUM(D301:D303)</f>
        <v>643173</v>
      </c>
      <c r="E300" s="51">
        <f t="shared" si="83"/>
        <v>3595.44</v>
      </c>
      <c r="F300" s="52">
        <f t="shared" si="81"/>
        <v>0.5590160034702949</v>
      </c>
    </row>
    <row r="301" spans="1:6" ht="12.75" customHeight="1" x14ac:dyDescent="0.2">
      <c r="A301" s="53">
        <v>7111</v>
      </c>
      <c r="B301" s="85" t="s">
        <v>638</v>
      </c>
      <c r="C301" s="50" t="s">
        <v>639</v>
      </c>
      <c r="D301" s="242">
        <v>643173</v>
      </c>
      <c r="E301" s="242">
        <v>3595.44</v>
      </c>
      <c r="F301" s="52">
        <f t="shared" si="81"/>
        <v>0.5590160034702949</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3978.9</v>
      </c>
      <c r="E311" s="51">
        <f t="shared" si="85"/>
        <v>1251.71</v>
      </c>
      <c r="F311" s="52">
        <f t="shared" si="81"/>
        <v>31.458694614089321</v>
      </c>
    </row>
    <row r="312" spans="1:6" ht="12.75" customHeight="1" x14ac:dyDescent="0.2">
      <c r="A312" s="53">
        <v>721</v>
      </c>
      <c r="B312" s="85" t="s">
        <v>660</v>
      </c>
      <c r="C312" s="50" t="s">
        <v>661</v>
      </c>
      <c r="D312" s="51">
        <f t="shared" ref="D312:E312" si="86">SUM(D313:D316)</f>
        <v>3978.9</v>
      </c>
      <c r="E312" s="51">
        <f t="shared" si="86"/>
        <v>1251.71</v>
      </c>
      <c r="F312" s="52">
        <f t="shared" si="81"/>
        <v>31.458694614089321</v>
      </c>
    </row>
    <row r="313" spans="1:6" ht="12.75" customHeight="1" x14ac:dyDescent="0.2">
      <c r="A313" s="53">
        <v>7211</v>
      </c>
      <c r="B313" s="85" t="s">
        <v>662</v>
      </c>
      <c r="C313" s="50" t="s">
        <v>663</v>
      </c>
      <c r="D313" s="242">
        <v>3978.9</v>
      </c>
      <c r="E313" s="242">
        <v>1251.71</v>
      </c>
      <c r="F313" s="52">
        <f t="shared" si="81"/>
        <v>31.458694614089321</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1666037.82</v>
      </c>
      <c r="E350" s="51">
        <f t="shared" si="95"/>
        <v>603241.16</v>
      </c>
      <c r="F350" s="52">
        <f t="shared" si="81"/>
        <v>36.208131217573438</v>
      </c>
    </row>
    <row r="351" spans="1:6" ht="12.75" customHeight="1" x14ac:dyDescent="0.2">
      <c r="A351" s="53">
        <v>41</v>
      </c>
      <c r="B351" s="85" t="s">
        <v>738</v>
      </c>
      <c r="C351" s="50" t="s">
        <v>739</v>
      </c>
      <c r="D351" s="51">
        <f t="shared" ref="D351:E351" si="96">D352+D356</f>
        <v>4990.38</v>
      </c>
      <c r="E351" s="51">
        <f t="shared" si="96"/>
        <v>58263.12</v>
      </c>
      <c r="F351" s="52">
        <f t="shared" si="81"/>
        <v>1167.5086867132363</v>
      </c>
    </row>
    <row r="352" spans="1:6" ht="12.75" customHeight="1" x14ac:dyDescent="0.2">
      <c r="A352" s="53">
        <v>411</v>
      </c>
      <c r="B352" s="85" t="s">
        <v>740</v>
      </c>
      <c r="C352" s="50" t="s">
        <v>741</v>
      </c>
      <c r="D352" s="51">
        <f t="shared" ref="D352:E352" si="97">SUM(D353:D355)</f>
        <v>4990.38</v>
      </c>
      <c r="E352" s="51">
        <f t="shared" si="97"/>
        <v>58263.12</v>
      </c>
      <c r="F352" s="52">
        <f t="shared" si="81"/>
        <v>1167.5086867132363</v>
      </c>
    </row>
    <row r="353" spans="1:6" ht="12.75" customHeight="1" x14ac:dyDescent="0.2">
      <c r="A353" s="53">
        <v>4111</v>
      </c>
      <c r="B353" s="85" t="s">
        <v>638</v>
      </c>
      <c r="C353" s="50" t="s">
        <v>742</v>
      </c>
      <c r="D353" s="242">
        <v>4990.38</v>
      </c>
      <c r="E353" s="242">
        <v>58263.12</v>
      </c>
      <c r="F353" s="52">
        <f t="shared" si="81"/>
        <v>1167.5086867132363</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1604245.4000000001</v>
      </c>
      <c r="E363" s="51">
        <f t="shared" si="99"/>
        <v>267851.65000000002</v>
      </c>
      <c r="F363" s="52">
        <f t="shared" si="81"/>
        <v>16.696426245012141</v>
      </c>
    </row>
    <row r="364" spans="1:6" ht="12.75" customHeight="1" x14ac:dyDescent="0.2">
      <c r="A364" s="53">
        <v>421</v>
      </c>
      <c r="B364" s="85" t="s">
        <v>756</v>
      </c>
      <c r="C364" s="50" t="s">
        <v>757</v>
      </c>
      <c r="D364" s="51">
        <f t="shared" ref="D364:E364" si="100">SUM(D365:D368)</f>
        <v>1267560.29</v>
      </c>
      <c r="E364" s="51">
        <f t="shared" si="100"/>
        <v>136763.28</v>
      </c>
      <c r="F364" s="52">
        <f t="shared" si="81"/>
        <v>10.789489153214163</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31404.07</v>
      </c>
      <c r="E366" s="242"/>
      <c r="F366" s="52">
        <f t="shared" si="81"/>
        <v>0</v>
      </c>
    </row>
    <row r="367" spans="1:6" ht="12.75" customHeight="1" x14ac:dyDescent="0.2">
      <c r="A367" s="53">
        <v>4213</v>
      </c>
      <c r="B367" s="85" t="s">
        <v>666</v>
      </c>
      <c r="C367" s="50" t="s">
        <v>760</v>
      </c>
      <c r="D367" s="242">
        <v>266563.40999999997</v>
      </c>
      <c r="E367" s="242">
        <v>3248.99</v>
      </c>
      <c r="F367" s="52">
        <f t="shared" si="81"/>
        <v>1.2188432013230923</v>
      </c>
    </row>
    <row r="368" spans="1:6" ht="12.75" customHeight="1" x14ac:dyDescent="0.2">
      <c r="A368" s="53">
        <v>4214</v>
      </c>
      <c r="B368" s="85" t="s">
        <v>668</v>
      </c>
      <c r="C368" s="50" t="s">
        <v>761</v>
      </c>
      <c r="D368" s="242">
        <v>969592.81</v>
      </c>
      <c r="E368" s="242">
        <v>133514.29</v>
      </c>
      <c r="F368" s="52">
        <f t="shared" si="81"/>
        <v>13.770140271564102</v>
      </c>
    </row>
    <row r="369" spans="1:6" ht="12.75" customHeight="1" x14ac:dyDescent="0.2">
      <c r="A369" s="53">
        <v>422</v>
      </c>
      <c r="B369" s="85" t="s">
        <v>762</v>
      </c>
      <c r="C369" s="50" t="s">
        <v>763</v>
      </c>
      <c r="D369" s="51">
        <f t="shared" ref="D369:E369" si="101">SUM(D370:D377)</f>
        <v>207824.94</v>
      </c>
      <c r="E369" s="51">
        <f t="shared" si="101"/>
        <v>42971.88</v>
      </c>
      <c r="F369" s="52">
        <f t="shared" si="81"/>
        <v>20.676960137700505</v>
      </c>
    </row>
    <row r="370" spans="1:6" ht="12.75" customHeight="1" x14ac:dyDescent="0.2">
      <c r="A370" s="53">
        <v>4221</v>
      </c>
      <c r="B370" s="85" t="s">
        <v>672</v>
      </c>
      <c r="C370" s="50" t="s">
        <v>764</v>
      </c>
      <c r="D370" s="242">
        <v>147206.32</v>
      </c>
      <c r="E370" s="242">
        <v>13078.03</v>
      </c>
      <c r="F370" s="52">
        <f t="shared" si="81"/>
        <v>8.8841498109592028</v>
      </c>
    </row>
    <row r="371" spans="1:6" ht="12.75" customHeight="1" x14ac:dyDescent="0.2">
      <c r="A371" s="53">
        <v>4222</v>
      </c>
      <c r="B371" s="85" t="s">
        <v>765</v>
      </c>
      <c r="C371" s="50" t="s">
        <v>766</v>
      </c>
      <c r="D371" s="242">
        <v>663.61</v>
      </c>
      <c r="E371" s="242"/>
      <c r="F371" s="52">
        <f t="shared" si="81"/>
        <v>0</v>
      </c>
    </row>
    <row r="372" spans="1:6" ht="12.75" customHeight="1" x14ac:dyDescent="0.2">
      <c r="A372" s="53">
        <v>4223</v>
      </c>
      <c r="B372" s="85" t="s">
        <v>676</v>
      </c>
      <c r="C372" s="50" t="s">
        <v>767</v>
      </c>
      <c r="D372" s="242"/>
      <c r="E372" s="242">
        <v>1018.75</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14599.51</v>
      </c>
      <c r="E374" s="242"/>
      <c r="F374" s="52">
        <f t="shared" si="81"/>
        <v>0</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45355.5</v>
      </c>
      <c r="E376" s="242">
        <v>28875.1</v>
      </c>
      <c r="F376" s="52">
        <f t="shared" si="81"/>
        <v>63.663943733395065</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16619.810000000001</v>
      </c>
      <c r="E383" s="51">
        <f t="shared" si="103"/>
        <v>1470</v>
      </c>
      <c r="F383" s="52">
        <f t="shared" si="81"/>
        <v>8.8448664575587799</v>
      </c>
    </row>
    <row r="384" spans="1:6" ht="12.75" customHeight="1" x14ac:dyDescent="0.2">
      <c r="A384" s="53">
        <v>4241</v>
      </c>
      <c r="B384" s="85" t="s">
        <v>781</v>
      </c>
      <c r="C384" s="50" t="s">
        <v>782</v>
      </c>
      <c r="D384" s="242">
        <v>8299.9500000000007</v>
      </c>
      <c r="E384" s="242"/>
      <c r="F384" s="52">
        <f t="shared" si="81"/>
        <v>0</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8319.86</v>
      </c>
      <c r="E386" s="242">
        <v>1470</v>
      </c>
      <c r="F386" s="52">
        <f t="shared" si="81"/>
        <v>17.668566538379249</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112240.36</v>
      </c>
      <c r="E391" s="51">
        <f t="shared" si="105"/>
        <v>86646.49</v>
      </c>
      <c r="F391" s="52">
        <f t="shared" si="81"/>
        <v>77.197266651675037</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4068.75</v>
      </c>
      <c r="E393" s="242">
        <v>8830.25</v>
      </c>
      <c r="F393" s="52">
        <f t="shared" si="81"/>
        <v>217.02611367127497</v>
      </c>
    </row>
    <row r="394" spans="1:6" ht="12.75" customHeight="1" x14ac:dyDescent="0.2">
      <c r="A394" s="53">
        <v>4263</v>
      </c>
      <c r="B394" s="85" t="s">
        <v>720</v>
      </c>
      <c r="C394" s="50" t="s">
        <v>795</v>
      </c>
      <c r="D394" s="242">
        <v>108171.61</v>
      </c>
      <c r="E394" s="242">
        <v>77816.240000000005</v>
      </c>
      <c r="F394" s="52">
        <f t="shared" si="81"/>
        <v>71.937766295611212</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56802.04</v>
      </c>
      <c r="E402" s="51">
        <f t="shared" si="109"/>
        <v>277126.39</v>
      </c>
      <c r="F402" s="52">
        <f t="shared" si="81"/>
        <v>487.88105145519421</v>
      </c>
    </row>
    <row r="403" spans="1:6" ht="12.75" customHeight="1" x14ac:dyDescent="0.2">
      <c r="A403" s="53">
        <v>451</v>
      </c>
      <c r="B403" s="85" t="s">
        <v>809</v>
      </c>
      <c r="C403" s="50" t="s">
        <v>810</v>
      </c>
      <c r="D403" s="242">
        <v>56802.04</v>
      </c>
      <c r="E403" s="242">
        <v>277126.39</v>
      </c>
      <c r="F403" s="52">
        <f t="shared" si="81"/>
        <v>487.88105145519421</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1018885.92</v>
      </c>
      <c r="E408" s="51">
        <f t="shared" si="111"/>
        <v>598394.01</v>
      </c>
      <c r="F408" s="52">
        <f t="shared" si="81"/>
        <v>58.730226638130404</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9251585.2899999991</v>
      </c>
      <c r="E410" s="242">
        <v>9193229</v>
      </c>
      <c r="F410" s="52">
        <f t="shared" si="81"/>
        <v>99.369229292377852</v>
      </c>
    </row>
    <row r="411" spans="1:6" ht="12.75" customHeight="1" x14ac:dyDescent="0.2">
      <c r="A411" s="53">
        <v>97</v>
      </c>
      <c r="B411" s="85" t="s">
        <v>825</v>
      </c>
      <c r="C411" s="50" t="s">
        <v>826</v>
      </c>
      <c r="D411" s="242">
        <v>15028.59</v>
      </c>
      <c r="E411" s="242">
        <v>12208.62</v>
      </c>
      <c r="F411" s="52">
        <f t="shared" si="81"/>
        <v>81.235964252135446</v>
      </c>
    </row>
    <row r="412" spans="1:6" ht="12.75" customHeight="1" x14ac:dyDescent="0.2">
      <c r="A412" s="53" t="s">
        <v>606</v>
      </c>
      <c r="B412" s="85" t="s">
        <v>827</v>
      </c>
      <c r="C412" s="50" t="s">
        <v>828</v>
      </c>
      <c r="D412" s="51">
        <f>D6+D298</f>
        <v>5835398.2100000009</v>
      </c>
      <c r="E412" s="51">
        <f>E6+E298</f>
        <v>5149430.1800000006</v>
      </c>
      <c r="F412" s="52">
        <f t="shared" si="81"/>
        <v>88.244709181552153</v>
      </c>
    </row>
    <row r="413" spans="1:6" ht="12.75" customHeight="1" x14ac:dyDescent="0.2">
      <c r="A413" s="53" t="s">
        <v>606</v>
      </c>
      <c r="B413" s="85" t="s">
        <v>829</v>
      </c>
      <c r="C413" s="50" t="s">
        <v>830</v>
      </c>
      <c r="D413" s="51">
        <f t="shared" ref="D413:E413" si="112">D289+D350</f>
        <v>5533893.0499999998</v>
      </c>
      <c r="E413" s="51">
        <f t="shared" si="112"/>
        <v>5151931.8599999994</v>
      </c>
      <c r="F413" s="52">
        <f t="shared" si="81"/>
        <v>93.097785111694549</v>
      </c>
    </row>
    <row r="414" spans="1:6" ht="12.75" customHeight="1" x14ac:dyDescent="0.2">
      <c r="A414" s="53" t="s">
        <v>606</v>
      </c>
      <c r="B414" s="85" t="s">
        <v>831</v>
      </c>
      <c r="C414" s="50" t="s">
        <v>832</v>
      </c>
      <c r="D414" s="51">
        <f t="shared" ref="D414:E414" si="113">IF(D412&gt;=D413,D412-D413,0)</f>
        <v>301505.16000000108</v>
      </c>
      <c r="E414" s="51">
        <f t="shared" si="113"/>
        <v>0</v>
      </c>
      <c r="F414" s="52">
        <f t="shared" si="81"/>
        <v>0</v>
      </c>
    </row>
    <row r="415" spans="1:6" ht="12.75" customHeight="1" x14ac:dyDescent="0.2">
      <c r="A415" s="53" t="s">
        <v>606</v>
      </c>
      <c r="B415" s="85" t="s">
        <v>833</v>
      </c>
      <c r="C415" s="50" t="s">
        <v>834</v>
      </c>
      <c r="D415" s="51">
        <f t="shared" ref="D415:E415" si="114">IF(D413&gt;=D412,D413-D412,0)</f>
        <v>0</v>
      </c>
      <c r="E415" s="51">
        <f t="shared" si="114"/>
        <v>2501.6799999987707</v>
      </c>
      <c r="F415" s="52" t="str">
        <f t="shared" si="81"/>
        <v>-</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2114347.2699999996</v>
      </c>
      <c r="E417" s="51">
        <f t="shared" si="116"/>
        <v>1812842.04</v>
      </c>
      <c r="F417" s="52">
        <f t="shared" si="81"/>
        <v>85.740032667386785</v>
      </c>
    </row>
    <row r="418" spans="1:6" ht="12.75" customHeight="1" x14ac:dyDescent="0.2">
      <c r="A418" s="55" t="s">
        <v>840</v>
      </c>
      <c r="B418" s="233" t="s">
        <v>841</v>
      </c>
      <c r="C418" s="56" t="s">
        <v>842</v>
      </c>
      <c r="D418" s="62">
        <f t="shared" ref="D418:E418" si="117">D294+D411</f>
        <v>705514.75</v>
      </c>
      <c r="E418" s="62">
        <f t="shared" si="117"/>
        <v>777091.17</v>
      </c>
      <c r="F418" s="57">
        <f t="shared" si="81"/>
        <v>110.14527619727299</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873505.87</v>
      </c>
      <c r="E420" s="51">
        <f t="shared" si="118"/>
        <v>0</v>
      </c>
      <c r="F420" s="52">
        <f t="shared" ref="F420:F647" si="119">IF(D420&lt;&gt;0,IF(E420/D420&gt;=100,"&gt;&gt;100",E420/D420*100),"-")</f>
        <v>0</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873505.87</v>
      </c>
      <c r="E484" s="51">
        <f t="shared" si="137"/>
        <v>0</v>
      </c>
      <c r="F484" s="52">
        <f t="shared" si="119"/>
        <v>0</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873505.87</v>
      </c>
      <c r="E490" s="51">
        <f t="shared" si="139"/>
        <v>0</v>
      </c>
      <c r="F490" s="52">
        <f t="shared" si="119"/>
        <v>0</v>
      </c>
    </row>
    <row r="491" spans="1:6" ht="12.75" customHeight="1" x14ac:dyDescent="0.2">
      <c r="A491" s="53">
        <v>8422</v>
      </c>
      <c r="B491" s="85" t="s">
        <v>986</v>
      </c>
      <c r="C491" s="50" t="s">
        <v>987</v>
      </c>
      <c r="D491" s="242">
        <v>873505.87</v>
      </c>
      <c r="E491" s="242"/>
      <c r="F491" s="52">
        <f t="shared" si="119"/>
        <v>0</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858455.9</v>
      </c>
      <c r="E528" s="51">
        <f t="shared" si="148"/>
        <v>168178.25</v>
      </c>
      <c r="F528" s="52">
        <f t="shared" si="119"/>
        <v>19.590785036249386</v>
      </c>
    </row>
    <row r="529" spans="1:6" ht="24" x14ac:dyDescent="0.2">
      <c r="A529" s="53">
        <v>51</v>
      </c>
      <c r="B529" s="85" t="s">
        <v>1062</v>
      </c>
      <c r="C529" s="50" t="s">
        <v>1063</v>
      </c>
      <c r="D529" s="51">
        <f t="shared" ref="D529:E529" si="149">D530+D535+D538+D542+D543+D550+D555+D563</f>
        <v>0</v>
      </c>
      <c r="E529" s="51">
        <f t="shared" si="149"/>
        <v>38500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c r="E542" s="242">
        <v>38500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858455.9</v>
      </c>
      <c r="E593" s="51">
        <f t="shared" si="167"/>
        <v>129678.25</v>
      </c>
      <c r="F593" s="52">
        <f t="shared" si="119"/>
        <v>15.105988554566402</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666909.55000000005</v>
      </c>
      <c r="E599" s="51">
        <f t="shared" si="169"/>
        <v>129614.53</v>
      </c>
      <c r="F599" s="52">
        <f t="shared" si="119"/>
        <v>19.435098807626911</v>
      </c>
    </row>
    <row r="600" spans="1:6" ht="12.75" customHeight="1" x14ac:dyDescent="0.2">
      <c r="A600" s="53">
        <v>5422</v>
      </c>
      <c r="B600" s="85" t="s">
        <v>1195</v>
      </c>
      <c r="C600" s="50" t="s">
        <v>1196</v>
      </c>
      <c r="D600" s="242">
        <v>666909.55000000005</v>
      </c>
      <c r="E600" s="242">
        <v>129614.53</v>
      </c>
      <c r="F600" s="52">
        <f t="shared" si="119"/>
        <v>19.435098807626911</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33180.699999999997</v>
      </c>
      <c r="E605" s="51">
        <f t="shared" si="171"/>
        <v>0</v>
      </c>
      <c r="F605" s="52">
        <f t="shared" si="119"/>
        <v>0</v>
      </c>
    </row>
    <row r="606" spans="1:6" ht="24" x14ac:dyDescent="0.2">
      <c r="A606" s="53">
        <v>5443</v>
      </c>
      <c r="B606" s="85" t="s">
        <v>1207</v>
      </c>
      <c r="C606" s="50" t="s">
        <v>1208</v>
      </c>
      <c r="D606" s="242">
        <v>33180.699999999997</v>
      </c>
      <c r="E606" s="242"/>
      <c r="F606" s="52">
        <f t="shared" si="119"/>
        <v>0</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158365.65</v>
      </c>
      <c r="E617" s="51">
        <f t="shared" si="173"/>
        <v>63.72</v>
      </c>
      <c r="F617" s="52">
        <f t="shared" si="119"/>
        <v>4.0235998147325508E-2</v>
      </c>
    </row>
    <row r="618" spans="1:6" ht="12.75" customHeight="1" x14ac:dyDescent="0.2">
      <c r="A618" s="53">
        <v>5471</v>
      </c>
      <c r="B618" s="85" t="s">
        <v>1231</v>
      </c>
      <c r="C618" s="50" t="s">
        <v>1232</v>
      </c>
      <c r="D618" s="242">
        <v>158365.65</v>
      </c>
      <c r="E618" s="242">
        <v>63.72</v>
      </c>
      <c r="F618" s="52">
        <f t="shared" si="119"/>
        <v>4.0235998147325508E-2</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15049.969999999972</v>
      </c>
      <c r="E635" s="51">
        <f t="shared" si="178"/>
        <v>0</v>
      </c>
      <c r="F635" s="52">
        <f t="shared" si="119"/>
        <v>0</v>
      </c>
    </row>
    <row r="636" spans="1:6" ht="12.75" customHeight="1" x14ac:dyDescent="0.2">
      <c r="A636" s="53" t="s">
        <v>606</v>
      </c>
      <c r="B636" s="85" t="s">
        <v>1267</v>
      </c>
      <c r="C636" s="50" t="s">
        <v>1268</v>
      </c>
      <c r="D636" s="51">
        <f t="shared" ref="D636:E636" si="179">IF(D528-D420&gt;=0,D528-D420,0)</f>
        <v>0</v>
      </c>
      <c r="E636" s="51">
        <f t="shared" si="179"/>
        <v>168178.25</v>
      </c>
      <c r="F636" s="52" t="str">
        <f t="shared" si="119"/>
        <v>-</v>
      </c>
    </row>
    <row r="637" spans="1:6" ht="12.75" customHeight="1" x14ac:dyDescent="0.2">
      <c r="A637" s="53">
        <v>92213</v>
      </c>
      <c r="B637" s="85" t="s">
        <v>1269</v>
      </c>
      <c r="C637" s="50" t="s">
        <v>1270</v>
      </c>
      <c r="D637" s="242">
        <v>1430377.06</v>
      </c>
      <c r="E637" s="242">
        <v>1445426.96</v>
      </c>
      <c r="F637" s="52">
        <f t="shared" si="119"/>
        <v>101.05216312683314</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6708904.080000001</v>
      </c>
      <c r="E639" s="51">
        <f t="shared" si="180"/>
        <v>5149430.1800000006</v>
      </c>
      <c r="F639" s="52">
        <f t="shared" si="119"/>
        <v>76.755161775990089</v>
      </c>
    </row>
    <row r="640" spans="1:6" ht="12.75" customHeight="1" x14ac:dyDescent="0.2">
      <c r="A640" s="53" t="s">
        <v>606</v>
      </c>
      <c r="B640" s="85" t="s">
        <v>1275</v>
      </c>
      <c r="C640" s="50" t="s">
        <v>1276</v>
      </c>
      <c r="D640" s="51">
        <f t="shared" ref="D640:E640" si="181">D413+D528</f>
        <v>6392348.9500000002</v>
      </c>
      <c r="E640" s="51">
        <f t="shared" si="181"/>
        <v>5320110.1099999994</v>
      </c>
      <c r="F640" s="52">
        <f t="shared" si="119"/>
        <v>83.226215458716453</v>
      </c>
    </row>
    <row r="641" spans="1:6" ht="12.75" customHeight="1" x14ac:dyDescent="0.2">
      <c r="A641" s="53" t="s">
        <v>606</v>
      </c>
      <c r="B641" s="85" t="s">
        <v>1277</v>
      </c>
      <c r="C641" s="50" t="s">
        <v>1278</v>
      </c>
      <c r="D641" s="51">
        <f t="shared" ref="D641:E641" si="182">IF(D639&gt;=D640,D639-D640,0)</f>
        <v>316555.13000000082</v>
      </c>
      <c r="E641" s="51">
        <f t="shared" si="182"/>
        <v>0</v>
      </c>
      <c r="F641" s="52">
        <f t="shared" si="119"/>
        <v>0</v>
      </c>
    </row>
    <row r="642" spans="1:6" ht="12.75" customHeight="1" x14ac:dyDescent="0.2">
      <c r="A642" s="53" t="s">
        <v>606</v>
      </c>
      <c r="B642" s="85" t="s">
        <v>1279</v>
      </c>
      <c r="C642" s="50" t="s">
        <v>1280</v>
      </c>
      <c r="D642" s="51">
        <f t="shared" ref="D642:E642" si="183">IF(D640&gt;=D639,D640-D639,0)</f>
        <v>0</v>
      </c>
      <c r="E642" s="51">
        <f t="shared" si="183"/>
        <v>170679.92999999877</v>
      </c>
      <c r="F642" s="52" t="str">
        <f t="shared" si="119"/>
        <v>-</v>
      </c>
    </row>
    <row r="643" spans="1:6" ht="24" x14ac:dyDescent="0.2">
      <c r="A643" s="60" t="s">
        <v>1281</v>
      </c>
      <c r="B643" s="85" t="s">
        <v>1282</v>
      </c>
      <c r="C643" s="61" t="s">
        <v>1281</v>
      </c>
      <c r="D643" s="51">
        <f t="shared" ref="D643:E643" si="184">IF(D416-D417+D637-D638&gt;=0,D416-D417+D637-D638,0)</f>
        <v>0</v>
      </c>
      <c r="E643" s="51">
        <f t="shared" si="184"/>
        <v>0</v>
      </c>
      <c r="F643" s="52" t="str">
        <f t="shared" si="119"/>
        <v>-</v>
      </c>
    </row>
    <row r="644" spans="1:6" ht="24" x14ac:dyDescent="0.2">
      <c r="A644" s="60" t="s">
        <v>1283</v>
      </c>
      <c r="B644" s="85" t="s">
        <v>1284</v>
      </c>
      <c r="C644" s="61" t="s">
        <v>1283</v>
      </c>
      <c r="D644" s="51">
        <f t="shared" ref="D644:E644" si="185">IF(D417-D416+D638-D637&gt;=0,D417-D416+D638-D637,0)</f>
        <v>683970.2099999995</v>
      </c>
      <c r="E644" s="51">
        <f t="shared" si="185"/>
        <v>367415.08000000007</v>
      </c>
      <c r="F644" s="52">
        <f t="shared" si="119"/>
        <v>53.717994530785241</v>
      </c>
    </row>
    <row r="645" spans="1:6" ht="24" x14ac:dyDescent="0.2">
      <c r="A645" s="53" t="s">
        <v>606</v>
      </c>
      <c r="B645" s="85" t="s">
        <v>1285</v>
      </c>
      <c r="C645" s="50" t="s">
        <v>1286</v>
      </c>
      <c r="D645" s="51">
        <f t="shared" ref="D645:E645" si="186">IF(D641+D643-D642-D644&gt;=0,D641+D643-D642-D644,0)</f>
        <v>0</v>
      </c>
      <c r="E645" s="51">
        <f t="shared" si="186"/>
        <v>0</v>
      </c>
      <c r="F645" s="52" t="str">
        <f t="shared" si="119"/>
        <v>-</v>
      </c>
    </row>
    <row r="646" spans="1:6" ht="24" x14ac:dyDescent="0.2">
      <c r="A646" s="53" t="s">
        <v>606</v>
      </c>
      <c r="B646" s="85" t="s">
        <v>1287</v>
      </c>
      <c r="C646" s="50" t="s">
        <v>1288</v>
      </c>
      <c r="D646" s="51">
        <f t="shared" ref="D646:E646" si="187">IF(D642+D644-D641-D643&gt;=0,D642+D644-D641-D643,0)</f>
        <v>367415.07999999868</v>
      </c>
      <c r="E646" s="51">
        <f t="shared" si="187"/>
        <v>538095.00999999885</v>
      </c>
      <c r="F646" s="52">
        <f t="shared" si="119"/>
        <v>146.45425277590695</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59037.48</v>
      </c>
      <c r="E649" s="242">
        <v>65499.86</v>
      </c>
      <c r="F649" s="52">
        <f t="shared" ref="F649:F724" si="188">IF(D649&lt;&gt;0,IF(E649/D649&gt;=100,"&gt;&gt;100",E649/D649*100),"-")</f>
        <v>110.94623279990947</v>
      </c>
    </row>
    <row r="650" spans="1:6" ht="12.75" customHeight="1" x14ac:dyDescent="0.2">
      <c r="A650" s="53" t="s">
        <v>1294</v>
      </c>
      <c r="B650" s="85" t="s">
        <v>1295</v>
      </c>
      <c r="C650" s="50" t="s">
        <v>1294</v>
      </c>
      <c r="D650" s="242">
        <v>9401580.9700000007</v>
      </c>
      <c r="E650" s="242">
        <v>6592065.6699999999</v>
      </c>
      <c r="F650" s="52">
        <f t="shared" si="188"/>
        <v>70.11656540570111</v>
      </c>
    </row>
    <row r="651" spans="1:6" ht="12.75" customHeight="1" x14ac:dyDescent="0.2">
      <c r="A651" s="53" t="s">
        <v>1296</v>
      </c>
      <c r="B651" s="85" t="s">
        <v>1297</v>
      </c>
      <c r="C651" s="50" t="s">
        <v>1296</v>
      </c>
      <c r="D651" s="242">
        <v>9395118.5899999999</v>
      </c>
      <c r="E651" s="242">
        <v>6643775.4199999999</v>
      </c>
      <c r="F651" s="52">
        <f t="shared" si="188"/>
        <v>70.715184234837849</v>
      </c>
    </row>
    <row r="652" spans="1:6" ht="24" x14ac:dyDescent="0.2">
      <c r="A652" s="53">
        <v>11</v>
      </c>
      <c r="B652" s="85" t="s">
        <v>1298</v>
      </c>
      <c r="C652" s="50" t="s">
        <v>1299</v>
      </c>
      <c r="D652" s="51">
        <f t="shared" ref="D652:E652" si="189">+D649+D650-D651</f>
        <v>65499.860000001267</v>
      </c>
      <c r="E652" s="51">
        <f t="shared" si="189"/>
        <v>13790.110000000335</v>
      </c>
      <c r="F652" s="52">
        <f t="shared" si="188"/>
        <v>21.053648053598998</v>
      </c>
    </row>
    <row r="653" spans="1:6" ht="24" x14ac:dyDescent="0.2">
      <c r="A653" s="53" t="s">
        <v>606</v>
      </c>
      <c r="B653" s="85" t="s">
        <v>1300</v>
      </c>
      <c r="C653" s="50" t="s">
        <v>1301</v>
      </c>
      <c r="D653" s="262">
        <v>20</v>
      </c>
      <c r="E653" s="262">
        <v>20</v>
      </c>
      <c r="F653" s="52">
        <f t="shared" si="188"/>
        <v>100</v>
      </c>
    </row>
    <row r="654" spans="1:6" ht="24"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20</v>
      </c>
      <c r="E655" s="262">
        <v>20</v>
      </c>
      <c r="F655" s="52">
        <f t="shared" si="188"/>
        <v>100</v>
      </c>
    </row>
    <row r="656" spans="1:6" ht="12.75" customHeight="1" x14ac:dyDescent="0.2">
      <c r="A656" s="53" t="s">
        <v>606</v>
      </c>
      <c r="B656" s="85" t="s">
        <v>1306</v>
      </c>
      <c r="C656" s="50" t="s">
        <v>1307</v>
      </c>
      <c r="D656" s="262">
        <v>0</v>
      </c>
      <c r="E656" s="262">
        <v>0</v>
      </c>
      <c r="F656" s="52" t="str">
        <f t="shared" si="188"/>
        <v>-</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291.99</v>
      </c>
      <c r="F660" s="52" t="str">
        <f t="shared" si="188"/>
        <v>-</v>
      </c>
    </row>
    <row r="661" spans="1:6" ht="12.75" customHeight="1" x14ac:dyDescent="0.2">
      <c r="A661" s="53">
        <v>63311</v>
      </c>
      <c r="B661" s="85" t="s">
        <v>1317</v>
      </c>
      <c r="C661" s="50" t="s">
        <v>1318</v>
      </c>
      <c r="D661" s="242">
        <v>2933.17</v>
      </c>
      <c r="E661" s="242">
        <v>88997.48</v>
      </c>
      <c r="F661" s="52">
        <f t="shared" si="188"/>
        <v>3034.1739483221222</v>
      </c>
    </row>
    <row r="662" spans="1:6" ht="12.75" customHeight="1" x14ac:dyDescent="0.2">
      <c r="A662" s="53">
        <v>63312</v>
      </c>
      <c r="B662" s="85" t="s">
        <v>1319</v>
      </c>
      <c r="C662" s="50" t="s">
        <v>1320</v>
      </c>
      <c r="D662" s="242">
        <v>13411.64</v>
      </c>
      <c r="E662" s="242">
        <v>8150</v>
      </c>
      <c r="F662" s="52">
        <f t="shared" si="188"/>
        <v>60.768108896451146</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191133.45</v>
      </c>
      <c r="E665" s="242">
        <v>124548.53</v>
      </c>
      <c r="F665" s="52">
        <f t="shared" si="188"/>
        <v>65.163125554422834</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9416.8799999999992</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71289.399999999994</v>
      </c>
      <c r="E673" s="242">
        <v>7007.76</v>
      </c>
      <c r="F673" s="52">
        <f t="shared" si="188"/>
        <v>9.8300168047423622</v>
      </c>
    </row>
    <row r="674" spans="1:6" ht="24" x14ac:dyDescent="0.2">
      <c r="A674" s="53">
        <v>63426</v>
      </c>
      <c r="B674" s="232" t="s">
        <v>1343</v>
      </c>
      <c r="C674" s="50" t="s">
        <v>1344</v>
      </c>
      <c r="D674" s="242">
        <v>28137.5</v>
      </c>
      <c r="E674" s="242">
        <v>0</v>
      </c>
      <c r="F674" s="52">
        <f t="shared" si="188"/>
        <v>0</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772414.1</v>
      </c>
      <c r="E698" s="242">
        <v>34872.699999999997</v>
      </c>
      <c r="F698" s="52">
        <f t="shared" si="188"/>
        <v>4.5147674026147371</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2389.0100000000002</v>
      </c>
      <c r="E716" s="242">
        <v>0</v>
      </c>
      <c r="F716" s="52">
        <f t="shared" si="188"/>
        <v>0</v>
      </c>
    </row>
    <row r="717" spans="1:6" ht="12.75" customHeight="1" x14ac:dyDescent="0.2">
      <c r="A717" s="53">
        <v>31215</v>
      </c>
      <c r="B717" s="85" t="s">
        <v>1411</v>
      </c>
      <c r="C717" s="50" t="s">
        <v>1412</v>
      </c>
      <c r="D717" s="242">
        <v>1042.4000000000001</v>
      </c>
      <c r="E717" s="242">
        <v>398.17</v>
      </c>
      <c r="F717" s="52">
        <f t="shared" si="188"/>
        <v>38.197429009976972</v>
      </c>
    </row>
    <row r="718" spans="1:6" ht="12.75" customHeight="1" x14ac:dyDescent="0.2">
      <c r="A718" s="53">
        <v>32121</v>
      </c>
      <c r="B718" s="85" t="s">
        <v>1413</v>
      </c>
      <c r="C718" s="50" t="s">
        <v>1414</v>
      </c>
      <c r="D718" s="242">
        <v>19271.62</v>
      </c>
      <c r="E718" s="242">
        <v>21135.86</v>
      </c>
      <c r="F718" s="52">
        <f t="shared" si="188"/>
        <v>109.67349916613134</v>
      </c>
    </row>
    <row r="719" spans="1:6" ht="12.75" customHeight="1" x14ac:dyDescent="0.2">
      <c r="A719" s="53" t="s">
        <v>1415</v>
      </c>
      <c r="B719" s="85" t="s">
        <v>1416</v>
      </c>
      <c r="C719" s="50" t="s">
        <v>1415</v>
      </c>
      <c r="D719" s="242">
        <v>0</v>
      </c>
      <c r="E719" s="242">
        <v>5505.84</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2774.04</v>
      </c>
      <c r="E721" s="242">
        <v>19409.919999999998</v>
      </c>
      <c r="F721" s="52">
        <f t="shared" si="188"/>
        <v>699.69863448255967</v>
      </c>
    </row>
    <row r="722" spans="1:6" ht="12.75" customHeight="1" x14ac:dyDescent="0.2">
      <c r="A722" s="53" t="s">
        <v>1421</v>
      </c>
      <c r="B722" s="85" t="s">
        <v>1422</v>
      </c>
      <c r="C722" s="50" t="s">
        <v>1421</v>
      </c>
      <c r="D722" s="242">
        <v>4395.51</v>
      </c>
      <c r="E722" s="242">
        <v>4632.33</v>
      </c>
      <c r="F722" s="52">
        <f t="shared" si="188"/>
        <v>105.38777070237582</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4458.16</v>
      </c>
      <c r="E725" s="242">
        <v>4739.3999999999996</v>
      </c>
      <c r="F725" s="52">
        <f t="shared" ref="F725:F979" si="190">IF(D725&lt;&gt;0,IF(E725/D725&gt;=100,"&gt;&gt;100",E725/D725*100),"-")</f>
        <v>106.30843217829778</v>
      </c>
    </row>
    <row r="726" spans="1:6" ht="12.75" customHeight="1" x14ac:dyDescent="0.2">
      <c r="A726" s="53" t="s">
        <v>1429</v>
      </c>
      <c r="B726" s="85" t="s">
        <v>1430</v>
      </c>
      <c r="C726" s="50" t="s">
        <v>1429</v>
      </c>
      <c r="D726" s="242">
        <v>4780.54</v>
      </c>
      <c r="E726" s="242">
        <v>4135.46</v>
      </c>
      <c r="F726" s="52">
        <f t="shared" si="190"/>
        <v>86.506126922899924</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30412.77</v>
      </c>
      <c r="E739" s="242">
        <v>20290.990000000002</v>
      </c>
      <c r="F739" s="52">
        <f t="shared" si="190"/>
        <v>66.718651408602383</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7857.46</v>
      </c>
      <c r="E742" s="242">
        <v>11686.47</v>
      </c>
      <c r="F742" s="52">
        <f t="shared" si="190"/>
        <v>148.7308875896282</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72061.19</v>
      </c>
      <c r="E816" s="242">
        <v>77106.12</v>
      </c>
      <c r="F816" s="52">
        <f t="shared" si="190"/>
        <v>107.00089743175209</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18395.38</v>
      </c>
      <c r="E819" s="242">
        <v>29743.75</v>
      </c>
      <c r="F819" s="52">
        <f t="shared" si="190"/>
        <v>161.69141382238365</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16029.33</v>
      </c>
      <c r="E822" s="242">
        <v>19759.41</v>
      </c>
      <c r="F822" s="52">
        <f t="shared" si="190"/>
        <v>123.27034255330697</v>
      </c>
    </row>
    <row r="823" spans="1:6" ht="12.75" customHeight="1" x14ac:dyDescent="0.2">
      <c r="A823" s="53">
        <v>37219</v>
      </c>
      <c r="B823" s="85" t="s">
        <v>1623</v>
      </c>
      <c r="C823" s="50" t="s">
        <v>1624</v>
      </c>
      <c r="D823" s="242">
        <v>919.77</v>
      </c>
      <c r="E823" s="242">
        <v>4820</v>
      </c>
      <c r="F823" s="52">
        <f t="shared" si="190"/>
        <v>524.0440544918838</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52465.33</v>
      </c>
      <c r="E828" s="242">
        <v>39787.79</v>
      </c>
      <c r="F828" s="52">
        <f t="shared" si="190"/>
        <v>75.836347546084241</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891.9</v>
      </c>
      <c r="E830" s="242">
        <v>93939.27</v>
      </c>
      <c r="F830" s="52" t="str">
        <f t="shared" si="190"/>
        <v>&gt;&gt;100</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873505.87</v>
      </c>
      <c r="E879" s="242">
        <v>0</v>
      </c>
      <c r="F879" s="52">
        <f t="shared" si="190"/>
        <v>0</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38500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666909.55000000005</v>
      </c>
      <c r="E947" s="242">
        <v>129614.53</v>
      </c>
      <c r="F947" s="52">
        <f t="shared" si="190"/>
        <v>19.435098807626911</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33180.699999999997</v>
      </c>
      <c r="E953" s="242">
        <v>0</v>
      </c>
      <c r="F953" s="52">
        <f t="shared" si="190"/>
        <v>0</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158365.65</v>
      </c>
      <c r="E968" s="242">
        <v>63.72</v>
      </c>
      <c r="F968" s="52">
        <f t="shared" si="190"/>
        <v>4.0235998147325508E-2</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80" workbookViewId="0">
      <selection activeCell="D290" sqref="D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32852792.469999995</v>
      </c>
      <c r="E6" s="229">
        <f t="shared" si="0"/>
        <v>33645057.740000002</v>
      </c>
      <c r="F6" s="230">
        <f t="shared" ref="F6:F260" si="1">IF(D6&gt;0,IF(E6/D6&gt;=100,"&gt;&gt;100",E6/D6*100),"-")</f>
        <v>102.41156142426394</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27720127.289999995</v>
      </c>
      <c r="E7" s="104">
        <f t="shared" si="2"/>
        <v>28443154.75</v>
      </c>
      <c r="F7" s="93">
        <f t="shared" si="1"/>
        <v>102.60831219292719</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4078624.38</v>
      </c>
      <c r="E8" s="104">
        <f>E9+E10-E11</f>
        <v>4136887.5</v>
      </c>
      <c r="F8" s="93">
        <f t="shared" si="1"/>
        <v>101.42849928239777</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4040923.4</v>
      </c>
      <c r="E9" s="247">
        <v>4099186.52</v>
      </c>
      <c r="F9" s="93">
        <f t="shared" si="1"/>
        <v>101.44182688540941</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38341.370000000003</v>
      </c>
      <c r="E10" s="247">
        <v>38341.370000000003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640.39</v>
      </c>
      <c r="E11" s="247">
        <v>640.39</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22937815.069999997</v>
      </c>
      <c r="E12" s="104">
        <f t="shared" si="3"/>
        <v>23505251.600000001</v>
      </c>
      <c r="F12" s="93">
        <f t="shared" si="1"/>
        <v>102.47380375274777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22804510.519999996</v>
      </c>
      <c r="E13" s="104">
        <f t="shared" si="4"/>
        <v>23345740.420000002</v>
      </c>
      <c r="F13" s="93">
        <f t="shared" si="1"/>
        <v>102.37334583228758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454763.19</v>
      </c>
      <c r="E14" s="247">
        <v>454763.19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15636047.98</v>
      </c>
      <c r="E15" s="247">
        <v>15567301.85</v>
      </c>
      <c r="F15" s="93">
        <f t="shared" si="1"/>
        <v>99.56033564179431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3594396.09</v>
      </c>
      <c r="E16" s="247">
        <v>4040770.84</v>
      </c>
      <c r="F16" s="93">
        <f t="shared" si="1"/>
        <v>112.41862996796215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7596473.4299999997</v>
      </c>
      <c r="E17" s="247">
        <v>7830862.9400000004</v>
      </c>
      <c r="F17" s="93">
        <f t="shared" si="1"/>
        <v>103.08550424298662</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4477170.17</v>
      </c>
      <c r="E18" s="247">
        <v>4547958.4000000004</v>
      </c>
      <c r="F18" s="93">
        <f t="shared" si="1"/>
        <v>101.58109313052984</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49212.939999999944</v>
      </c>
      <c r="E19" s="104">
        <f t="shared" si="5"/>
        <v>68783.020000000251</v>
      </c>
      <c r="F19" s="93">
        <f t="shared" si="1"/>
        <v>139.76612655126951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370420.1</v>
      </c>
      <c r="E20" s="247">
        <v>388964.64</v>
      </c>
      <c r="F20" s="93">
        <f t="shared" si="1"/>
        <v>105.00635359690256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13780.68</v>
      </c>
      <c r="E21" s="247">
        <v>13780.68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94058.58</v>
      </c>
      <c r="E22" s="247">
        <v>105827.64</v>
      </c>
      <c r="F22" s="93">
        <f t="shared" si="1"/>
        <v>112.51247892536757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8284.56</v>
      </c>
      <c r="E23" s="247">
        <v>8284.56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19270.77</v>
      </c>
      <c r="E24" s="247">
        <v>19270.77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13719.16</v>
      </c>
      <c r="E25" s="247">
        <v>13719.16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614987.92000000004</v>
      </c>
      <c r="E26" s="247">
        <v>642473.79</v>
      </c>
      <c r="F26" s="93">
        <f t="shared" si="1"/>
        <v>104.46933494238391</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1085308.83</v>
      </c>
      <c r="E28" s="247">
        <v>1123538.22</v>
      </c>
      <c r="F28" s="93">
        <f t="shared" si="1"/>
        <v>103.52244346892488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4784.6000000000022</v>
      </c>
      <c r="E29" s="104">
        <f t="shared" si="6"/>
        <v>4784.6000000000022</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21946.95</v>
      </c>
      <c r="E30" s="247">
        <v>21946.95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17162.349999999999</v>
      </c>
      <c r="E34" s="247">
        <v>17162.349999999999</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59471.990000000005</v>
      </c>
      <c r="E35" s="104">
        <f t="shared" si="7"/>
        <v>60941.990000000005</v>
      </c>
      <c r="F35" s="93">
        <f t="shared" si="1"/>
        <v>102.47175182804544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44798.69</v>
      </c>
      <c r="E36" s="247">
        <v>44798.69</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14673.3</v>
      </c>
      <c r="E38" s="247">
        <v>16143.3</v>
      </c>
      <c r="F38" s="93">
        <f t="shared" si="1"/>
        <v>110.01819631575719</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19835.020000000019</v>
      </c>
      <c r="E45" s="104">
        <f t="shared" si="9"/>
        <v>25001.570000000065</v>
      </c>
      <c r="F45" s="93">
        <f t="shared" si="1"/>
        <v>126.04761679090841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159931.09</v>
      </c>
      <c r="E47" s="247">
        <v>168761.34</v>
      </c>
      <c r="F47" s="93">
        <f t="shared" si="1"/>
        <v>105.52128419808807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904011.23</v>
      </c>
      <c r="E48" s="247">
        <v>1209116.01</v>
      </c>
      <c r="F48" s="93">
        <f t="shared" si="1"/>
        <v>133.75010949808666</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243739.32</v>
      </c>
      <c r="E49" s="247">
        <v>70416.45</v>
      </c>
      <c r="F49" s="93">
        <f t="shared" si="1"/>
        <v>28.890065829345872</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1287846.6200000001</v>
      </c>
      <c r="E50" s="247">
        <v>1423292.23</v>
      </c>
      <c r="F50" s="93">
        <f t="shared" si="1"/>
        <v>110.51721593989197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663.61</v>
      </c>
      <c r="E51" s="247">
        <v>663.61</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11861.44</v>
      </c>
      <c r="E54" s="247">
        <v>10465.91</v>
      </c>
      <c r="F54" s="93">
        <f t="shared" si="1"/>
        <v>88.234733725416135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11861.44</v>
      </c>
      <c r="E55" s="247">
        <v>10465.91</v>
      </c>
      <c r="F55" s="93">
        <f t="shared" si="1"/>
        <v>88.234733725416135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703024.23</v>
      </c>
      <c r="E56" s="104">
        <f t="shared" si="11"/>
        <v>703024.23</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703024.23</v>
      </c>
      <c r="E57" s="247">
        <v>703024.23</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97327.81</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97327.81</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5132665.18</v>
      </c>
      <c r="E68" s="104">
        <f t="shared" si="13"/>
        <v>5201902.99</v>
      </c>
      <c r="F68" s="93">
        <f t="shared" si="1"/>
        <v>101.34896408730873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65499.86</v>
      </c>
      <c r="E69" s="104">
        <f t="shared" si="14"/>
        <v>13790.11</v>
      </c>
      <c r="F69" s="93">
        <f t="shared" si="1"/>
        <v>21.053648053598895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64418.42</v>
      </c>
      <c r="E70" s="104">
        <f t="shared" si="15"/>
        <v>11097.98</v>
      </c>
      <c r="F70" s="93">
        <f t="shared" si="1"/>
        <v>17.227960574009732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64351.97</v>
      </c>
      <c r="E72" s="247">
        <v>11097.98</v>
      </c>
      <c r="F72" s="93">
        <f t="shared" si="1"/>
        <v>17.245750207802494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66.45</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1081.44</v>
      </c>
      <c r="E76" s="247">
        <v>2692.13</v>
      </c>
      <c r="F76" s="93">
        <f t="shared" si="1"/>
        <v>248.93937712679391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15405.84</v>
      </c>
      <c r="E78" s="104">
        <f>E79+SUM(E82:E84)-E85+E86</f>
        <v>24245.59</v>
      </c>
      <c r="F78" s="93">
        <f t="shared" si="1"/>
        <v>157.37921463548886</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29.52</v>
      </c>
      <c r="E84" s="247">
        <v>29.52</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15376.32</v>
      </c>
      <c r="E86" s="247">
        <v>24216.07</v>
      </c>
      <c r="F86" s="93">
        <f t="shared" si="1"/>
        <v>157.48937327006723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38500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38500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0</v>
      </c>
      <c r="E93" s="247">
        <v>38500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4334401.22</v>
      </c>
      <c r="E134" s="104">
        <f t="shared" si="23"/>
        <v>4334401.22</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4334401.22</v>
      </c>
      <c r="E135" s="104">
        <f t="shared" si="24"/>
        <v>4334401.22</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443625.46</v>
      </c>
      <c r="E139" s="247">
        <v>443625.46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3890775.76</v>
      </c>
      <c r="E141" s="247">
        <v>3890775.76</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702329</v>
      </c>
      <c r="E146" s="104">
        <f t="shared" si="26"/>
        <v>778756.78000000014</v>
      </c>
      <c r="F146" s="93">
        <f t="shared" si="1"/>
        <v>110.88204815691793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198683.34</v>
      </c>
      <c r="E147" s="247">
        <v>221493.59</v>
      </c>
      <c r="F147" s="93">
        <f t="shared" si="1"/>
        <v>111.4807059313579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115107.47</v>
      </c>
      <c r="E158" s="247">
        <v>94188.9</v>
      </c>
      <c r="F158" s="93">
        <f t="shared" si="1"/>
        <v>81.826922266643507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823905.48</v>
      </c>
      <c r="E159" s="247">
        <v>833693.22</v>
      </c>
      <c r="F159" s="93">
        <f t="shared" si="1"/>
        <v>101.18796879467291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275963.67</v>
      </c>
      <c r="E162" s="247">
        <v>360763.67</v>
      </c>
      <c r="F162" s="93">
        <f t="shared" si="1"/>
        <v>130.72868251099865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711330.96</v>
      </c>
      <c r="E163" s="247">
        <v>731382.6</v>
      </c>
      <c r="F163" s="93">
        <f t="shared" si="1"/>
        <v>102.81889037980297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15029.26</v>
      </c>
      <c r="E164" s="104">
        <f t="shared" si="28"/>
        <v>12209.29</v>
      </c>
      <c r="F164" s="93">
        <f t="shared" si="1"/>
        <v>81.236800747342187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15029.26</v>
      </c>
      <c r="E166" s="247">
        <v>12209.29</v>
      </c>
      <c r="F166" s="93">
        <f t="shared" si="1"/>
        <v>81.236800747342187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32852792.470000003</v>
      </c>
      <c r="E175" s="104">
        <f t="shared" si="30"/>
        <v>33645057.740000002</v>
      </c>
      <c r="F175" s="93">
        <f t="shared" si="1"/>
        <v>102.41156142426391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2406013.71</v>
      </c>
      <c r="E176" s="104">
        <f t="shared" si="31"/>
        <v>2406156.2799999998</v>
      </c>
      <c r="F176" s="93">
        <f t="shared" si="1"/>
        <v>100.00592556889461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375925.96</v>
      </c>
      <c r="E177" s="104">
        <f t="shared" si="32"/>
        <v>336262.72</v>
      </c>
      <c r="F177" s="93">
        <f t="shared" si="1"/>
        <v>89.449188345492274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123.68</v>
      </c>
      <c r="E178" s="247">
        <v>0</v>
      </c>
      <c r="F178" s="93">
        <f t="shared" si="1"/>
        <v>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142383.92000000001</v>
      </c>
      <c r="E179" s="247">
        <v>111385.94</v>
      </c>
      <c r="F179" s="93">
        <f t="shared" si="1"/>
        <v>78.229297240868206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2016.8400000000001</v>
      </c>
      <c r="E180" s="104">
        <f t="shared" si="33"/>
        <v>2532.2799999999997</v>
      </c>
      <c r="F180" s="93">
        <f t="shared" si="1"/>
        <v>125.55681164594115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188.87</v>
      </c>
      <c r="E182" s="247">
        <v>979.19</v>
      </c>
      <c r="F182" s="93">
        <f t="shared" si="1"/>
        <v>518.44655053740678</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1827.97</v>
      </c>
      <c r="E183" s="247">
        <v>1553.09</v>
      </c>
      <c r="F183" s="93">
        <f t="shared" si="1"/>
        <v>84.962554090056173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100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2134.6999999999998</v>
      </c>
      <c r="E186" s="247">
        <v>2874.43</v>
      </c>
      <c r="F186" s="93">
        <f t="shared" si="1"/>
        <v>134.65264439968146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229266.82</v>
      </c>
      <c r="E188" s="247">
        <v>219370.07</v>
      </c>
      <c r="F188" s="93">
        <f t="shared" si="1"/>
        <v>95.683304718929676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90184.18</v>
      </c>
      <c r="E189" s="247">
        <v>28845.71</v>
      </c>
      <c r="F189" s="93">
        <f t="shared" si="1"/>
        <v>31.985332682517047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1939903.5699999998</v>
      </c>
      <c r="E206" s="104">
        <f t="shared" si="37"/>
        <v>2041047.8499999999</v>
      </c>
      <c r="F206" s="93">
        <f t="shared" si="1"/>
        <v>105.21388184259078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1939903.5699999998</v>
      </c>
      <c r="E207" s="104">
        <f t="shared" si="38"/>
        <v>2041047.8499999999</v>
      </c>
      <c r="F207" s="93">
        <f t="shared" si="1"/>
        <v>105.21388184259078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1907440.43</v>
      </c>
      <c r="E208" s="247">
        <v>1777825.9</v>
      </c>
      <c r="F208" s="93">
        <f t="shared" si="1"/>
        <v>93.204792770382866</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0</v>
      </c>
      <c r="E212" s="247">
        <v>230822.53</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32463.14</v>
      </c>
      <c r="E217" s="247">
        <v>32399.42</v>
      </c>
      <c r="F217" s="93">
        <f t="shared" si="1"/>
        <v>99.803715845109252</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30446778.760000002</v>
      </c>
      <c r="E237" s="104">
        <f t="shared" si="41"/>
        <v>31238901.460000001</v>
      </c>
      <c r="F237" s="93">
        <f t="shared" si="1"/>
        <v>102.60166340171482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30091845.890000001</v>
      </c>
      <c r="E238" s="104">
        <f t="shared" si="42"/>
        <v>30983072.150000002</v>
      </c>
      <c r="F238" s="93">
        <f t="shared" si="1"/>
        <v>102.96168690766881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32031749.460000001</v>
      </c>
      <c r="E239" s="104">
        <f t="shared" si="43"/>
        <v>32793297.470000003</v>
      </c>
      <c r="F239" s="93">
        <f t="shared" si="1"/>
        <v>102.37747866675528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24279296.050000001</v>
      </c>
      <c r="E240" s="247">
        <v>24767604.190000001</v>
      </c>
      <c r="F240" s="93">
        <f t="shared" si="1"/>
        <v>102.01121210019596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7752453.4100000001</v>
      </c>
      <c r="E241" s="247">
        <v>8025693.2800000003</v>
      </c>
      <c r="F241" s="93">
        <f t="shared" si="1"/>
        <v>103.52455997539494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1939903.57</v>
      </c>
      <c r="E242" s="104">
        <f t="shared" si="44"/>
        <v>1810225.32</v>
      </c>
      <c r="F242" s="93">
        <f t="shared" si="1"/>
        <v>93.315221848888086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1939903.57</v>
      </c>
      <c r="E243" s="247">
        <v>1810225.32</v>
      </c>
      <c r="F243" s="93">
        <f t="shared" si="1"/>
        <v>93.315221848888086</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-367415.08000000007</v>
      </c>
      <c r="E245" s="104">
        <f t="shared" si="45"/>
        <v>-538095.00999999978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8825813.9199999999</v>
      </c>
      <c r="E246" s="104">
        <f t="shared" si="46"/>
        <v>9043236.8499999996</v>
      </c>
      <c r="F246" s="93">
        <f t="shared" si="1"/>
        <v>102.46348871583733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7380386.96</v>
      </c>
      <c r="E247" s="247">
        <v>7765988.1399999997</v>
      </c>
      <c r="F247" s="93">
        <f t="shared" si="1"/>
        <v>105.22467428997788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1445426.96</v>
      </c>
      <c r="E249" s="247">
        <v>1277248.71</v>
      </c>
      <c r="F249" s="93">
        <f t="shared" si="1"/>
        <v>88.364804680272471</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9193229</v>
      </c>
      <c r="E250" s="104">
        <f t="shared" si="47"/>
        <v>9581331.8599999994</v>
      </c>
      <c r="F250" s="93">
        <f t="shared" si="1"/>
        <v>104.22161636569696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9193229</v>
      </c>
      <c r="E252" s="247">
        <v>9581331.8599999994</v>
      </c>
      <c r="F252" s="93">
        <f t="shared" si="1"/>
        <v>104.22161636569696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690486.21</v>
      </c>
      <c r="E255" s="247">
        <v>764882.55</v>
      </c>
      <c r="F255" s="93">
        <f t="shared" si="1"/>
        <v>110.77448599588978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15028.59</v>
      </c>
      <c r="E256" s="247">
        <v>12208.62</v>
      </c>
      <c r="F256" s="93">
        <f t="shared" si="1"/>
        <v>81.235964252135446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16833.150000000001</v>
      </c>
      <c r="E257" s="247">
        <v>16833.150000000001</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4778902.57</v>
      </c>
      <c r="E259" s="104">
        <f t="shared" si="49"/>
        <v>5221833.9400000004</v>
      </c>
      <c r="F259" s="93">
        <f t="shared" si="1"/>
        <v>109.26847458202104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4778902.57</v>
      </c>
      <c r="E260" s="248">
        <v>5221833.9400000004</v>
      </c>
      <c r="F260" s="97">
        <f t="shared" si="1"/>
        <v>109.26847458202104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v>38500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1413659.96</v>
      </c>
      <c r="E264" s="247">
        <v>1510139.38</v>
      </c>
      <c r="F264" s="93">
        <f t="shared" si="50"/>
        <v>106.82479682030464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15029.26</v>
      </c>
      <c r="E267" s="247">
        <v>12209.29</v>
      </c>
      <c r="F267" s="93">
        <f t="shared" si="50"/>
        <v>81.236800747342187</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231.15</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505.67</v>
      </c>
      <c r="E269" s="247">
        <v>3778.87</v>
      </c>
      <c r="F269" s="93">
        <f t="shared" si="50"/>
        <v>747.29962228330726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14639.5</v>
      </c>
      <c r="E273" s="247">
        <v>20437.2</v>
      </c>
      <c r="F273" s="93">
        <f t="shared" si="50"/>
        <v>139.60312852214898</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47069.98</v>
      </c>
      <c r="E287" s="247">
        <v>35482.400000000001</v>
      </c>
      <c r="F287" s="93">
        <f t="shared" si="50"/>
        <v>75.382228758117165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328855.98</v>
      </c>
      <c r="E288" s="247">
        <v>300780.32</v>
      </c>
      <c r="F288" s="93">
        <f t="shared" si="50"/>
        <v>91.462627500342251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62471.44</v>
      </c>
      <c r="E289" s="247">
        <v>3879</v>
      </c>
      <c r="F289" s="93">
        <f t="shared" si="50"/>
        <v>6.2092373731100157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27712.74</v>
      </c>
      <c r="E290" s="247">
        <v>24966.71</v>
      </c>
      <c r="F290" s="93">
        <f t="shared" si="50"/>
        <v>90.091091678412155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33180.699999999997</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1906722.87</v>
      </c>
      <c r="E294" s="247">
        <v>2041047.85</v>
      </c>
      <c r="F294" s="93">
        <f t="shared" si="50"/>
        <v>107.04480877181695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v>929.06</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44221.5</v>
      </c>
      <c r="E297" s="247">
        <v>44031.03</v>
      </c>
      <c r="F297" s="93">
        <f t="shared" si="50"/>
        <v>99.569281910382955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300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38905.949999999997</v>
      </c>
      <c r="E299" s="247">
        <v>34005.33</v>
      </c>
      <c r="F299" s="93">
        <f t="shared" si="50"/>
        <v>87.403931789353578</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125605.99</v>
      </c>
      <c r="E300" s="247">
        <v>128760.77</v>
      </c>
      <c r="F300" s="93">
        <f t="shared" si="50"/>
        <v>102.51164773272356</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D9" sqref="D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853409.45000000007</v>
      </c>
      <c r="E5" s="79">
        <f t="shared" si="0"/>
        <v>833193.41</v>
      </c>
      <c r="F5" s="80">
        <f t="shared" ref="F5:F141" si="1">IF(D5&gt;0,IF(E5/D5&gt;=100,"&gt;&gt;100",E5/D5*100),"-")</f>
        <v>97.631144112594484</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843392.91</v>
      </c>
      <c r="E6" s="81">
        <f t="shared" si="2"/>
        <v>823176.88</v>
      </c>
      <c r="F6" s="63">
        <f t="shared" si="1"/>
        <v>97.603011625981068</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843392.91</v>
      </c>
      <c r="E7" s="249">
        <v>823176.88</v>
      </c>
      <c r="F7" s="63">
        <f t="shared" si="1"/>
        <v>97.603011625981068</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10016.540000000001</v>
      </c>
      <c r="E19" s="249">
        <v>10016.530000000001</v>
      </c>
      <c r="F19" s="63">
        <f t="shared" si="1"/>
        <v>99.999900165126874</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112376.97</v>
      </c>
      <c r="E28" s="81">
        <f t="shared" si="6"/>
        <v>115167</v>
      </c>
      <c r="F28" s="63">
        <f t="shared" si="1"/>
        <v>102.48274179309158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106178.24000000001</v>
      </c>
      <c r="E30" s="249">
        <v>110159.72</v>
      </c>
      <c r="F30" s="63">
        <f t="shared" si="1"/>
        <v>103.74980787023782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6198.73</v>
      </c>
      <c r="E34" s="249">
        <v>5007.28</v>
      </c>
      <c r="F34" s="63">
        <f t="shared" si="1"/>
        <v>80.77912733737395</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9928.07</v>
      </c>
      <c r="E35" s="81">
        <f t="shared" si="7"/>
        <v>7432.49</v>
      </c>
      <c r="F35" s="63">
        <f t="shared" si="1"/>
        <v>74.863392381399407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9928.07</v>
      </c>
      <c r="E74" s="249">
        <v>7432.49</v>
      </c>
      <c r="F74" s="63">
        <f t="shared" si="1"/>
        <v>74.863392381399407</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22562.880000000001</v>
      </c>
      <c r="E75" s="81">
        <f t="shared" si="15"/>
        <v>15335.61</v>
      </c>
      <c r="F75" s="63">
        <f t="shared" si="1"/>
        <v>67.968317874313925</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22562.880000000001</v>
      </c>
      <c r="E80" s="249">
        <v>15335.61</v>
      </c>
      <c r="F80" s="63">
        <f t="shared" si="1"/>
        <v>67.968317874313925</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2252926.7399999998</v>
      </c>
      <c r="E82" s="81">
        <f t="shared" si="16"/>
        <v>1694604.29</v>
      </c>
      <c r="F82" s="63">
        <f t="shared" si="1"/>
        <v>75.217904777498461</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83595.009999999995</v>
      </c>
      <c r="E83" s="249">
        <v>74389.81</v>
      </c>
      <c r="F83" s="63">
        <f t="shared" si="1"/>
        <v>88.988337940267016</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1530.97</v>
      </c>
      <c r="E84" s="249">
        <v>7300</v>
      </c>
      <c r="F84" s="63">
        <f t="shared" si="1"/>
        <v>476.82188416494114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832783.38</v>
      </c>
      <c r="E86" s="249">
        <v>87050.74</v>
      </c>
      <c r="F86" s="63">
        <f t="shared" si="1"/>
        <v>10.452987186175594</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1335017.3799999999</v>
      </c>
      <c r="E88" s="249">
        <v>1525863.74</v>
      </c>
      <c r="F88" s="63">
        <f t="shared" si="1"/>
        <v>114.29542138245421</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97816.72</v>
      </c>
      <c r="E89" s="81">
        <f t="shared" si="17"/>
        <v>127867.98</v>
      </c>
      <c r="F89" s="63">
        <f t="shared" si="1"/>
        <v>130.72200744412612</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11281.44</v>
      </c>
      <c r="E104" s="249">
        <v>11310</v>
      </c>
      <c r="F104" s="63">
        <f t="shared" si="1"/>
        <v>100.25315917116964</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86535.28</v>
      </c>
      <c r="E106" s="249">
        <v>116557.98</v>
      </c>
      <c r="F106" s="63">
        <f t="shared" si="1"/>
        <v>134.69417328978423</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742509.29</v>
      </c>
      <c r="E107" s="81">
        <f t="shared" si="21"/>
        <v>541789.41</v>
      </c>
      <c r="F107" s="63">
        <f t="shared" si="1"/>
        <v>72.967357755214081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165903.51</v>
      </c>
      <c r="E108" s="249">
        <v>179926</v>
      </c>
      <c r="F108" s="63">
        <f t="shared" si="1"/>
        <v>108.45219609880465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386950.88</v>
      </c>
      <c r="E109" s="249">
        <v>150773.65</v>
      </c>
      <c r="F109" s="63">
        <f t="shared" si="1"/>
        <v>38.964545060603037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17917.580000000002</v>
      </c>
      <c r="E110" s="249">
        <v>21236</v>
      </c>
      <c r="F110" s="63">
        <f t="shared" si="1"/>
        <v>118.52046984023509</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171737.32</v>
      </c>
      <c r="E113" s="249">
        <v>189853.76</v>
      </c>
      <c r="F113" s="63">
        <f t="shared" si="1"/>
        <v>110.5489243689141</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180377.09999999998</v>
      </c>
      <c r="E114" s="81">
        <f t="shared" si="22"/>
        <v>235698.92</v>
      </c>
      <c r="F114" s="63">
        <f t="shared" si="1"/>
        <v>130.67009060462777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152631.22999999998</v>
      </c>
      <c r="E115" s="81">
        <f t="shared" si="23"/>
        <v>186164.25</v>
      </c>
      <c r="F115" s="63">
        <f t="shared" si="1"/>
        <v>121.96995988304622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148649.54999999999</v>
      </c>
      <c r="E116" s="249">
        <v>182182.55</v>
      </c>
      <c r="F116" s="63">
        <f t="shared" si="1"/>
        <v>122.55842685026627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3981.68</v>
      </c>
      <c r="E117" s="249">
        <v>3981.7</v>
      </c>
      <c r="F117" s="63">
        <f t="shared" si="1"/>
        <v>100.00050230053645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1990.84</v>
      </c>
      <c r="E122" s="81">
        <f t="shared" si="25"/>
        <v>0</v>
      </c>
      <c r="F122" s="63">
        <f t="shared" si="1"/>
        <v>0</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1990.84</v>
      </c>
      <c r="E124" s="249"/>
      <c r="F124" s="63">
        <f t="shared" si="1"/>
        <v>0</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24243.35</v>
      </c>
      <c r="E125" s="249">
        <v>35702.800000000003</v>
      </c>
      <c r="F125" s="63">
        <f t="shared" si="1"/>
        <v>147.26842618697501</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1327.23</v>
      </c>
      <c r="E126" s="249">
        <v>1327</v>
      </c>
      <c r="F126" s="63">
        <f t="shared" si="1"/>
        <v>99.982670675014887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184.45</v>
      </c>
      <c r="E128" s="249">
        <v>12504.87</v>
      </c>
      <c r="F128" s="63">
        <f t="shared" si="1"/>
        <v>6779.5445920303619</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124978.73</v>
      </c>
      <c r="E129" s="81">
        <f t="shared" si="26"/>
        <v>140715.94</v>
      </c>
      <c r="F129" s="63">
        <f t="shared" si="1"/>
        <v>112.59191063951441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24294.19</v>
      </c>
      <c r="E130" s="81">
        <f t="shared" si="27"/>
        <v>30330.68</v>
      </c>
      <c r="F130" s="63">
        <f t="shared" si="1"/>
        <v>124.8474635293459</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24294.19</v>
      </c>
      <c r="E132" s="249">
        <v>30330.68</v>
      </c>
      <c r="F132" s="63">
        <f t="shared" si="1"/>
        <v>124.8474635293459</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100684.54</v>
      </c>
      <c r="E138" s="249">
        <v>110385.26</v>
      </c>
      <c r="F138" s="63">
        <f t="shared" si="1"/>
        <v>109.63476617164861</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4396885.95</v>
      </c>
      <c r="E141" s="106">
        <f t="shared" si="28"/>
        <v>3711805.05</v>
      </c>
      <c r="F141" s="82">
        <f t="shared" si="1"/>
        <v>84.418952235956908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B24" sqref="B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97327.81</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97327.81</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97327.81</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v>0</v>
      </c>
      <c r="E24" s="250">
        <v>97327.81</v>
      </c>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79" workbookViewId="0">
      <selection activeCell="C95" sqref="C9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2406013.71</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4032301.61</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3306058.84</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421342.73</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1286224.3500000001</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41586.769999999997</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v>104732.88</v>
      </c>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165894.67000000001</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v>232.5</v>
      </c>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1286044.94</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495420.24</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230822.53</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230822.53</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4032159.04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3345722.08</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421466.41</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1317222.33</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41071.33</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v>104632.88</v>
      </c>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165154.94</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v>232.5</v>
      </c>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1295941.69</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556758.71</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129678.25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129678.25</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2406156.2800000003</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39361.399999999994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35482.399999999994</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34456.629999999997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34456.629999999997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100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v>100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925.77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925.77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3879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3879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2366794.88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300780.32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24966.71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2041047.85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6</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31954</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3221</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Stanišić</cp:lastModifiedBy>
  <cp:lastPrinted>2024-02-14T12:23:24Z</cp:lastPrinted>
  <dcterms:created xsi:type="dcterms:W3CDTF">2022-04-01T05:14:30Z</dcterms:created>
  <dcterms:modified xsi:type="dcterms:W3CDTF">2024-02-19T11:25:49Z</dcterms:modified>
</cp:coreProperties>
</file>