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5450" windowHeight="1239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_xlnm.Print_Area" localSheetId="1">'1'!$A$2:$V$12</definedName>
    <definedName name="_xlnm.Print_Area" localSheetId="0">Uputa!$A$1:$B$31</definedName>
    <definedName name="RKPSVI">RKPSVI!$A$6:$G$2955</definedName>
    <definedName name="Uvrštenje">RKPJLPRS!$K$4:$K$5</definedName>
  </definedNames>
  <calcPr calcId="124519"/>
</workbook>
</file>

<file path=xl/calcChain.xml><?xml version="1.0" encoding="utf-8"?>
<calcChain xmlns="http://schemas.openxmlformats.org/spreadsheetml/2006/main">
  <c r="B6" i="3"/>
  <c r="I2"/>
  <c r="B2500"/>
  <c r="B2499"/>
  <c r="B2498"/>
  <c r="B2497"/>
  <c r="B2496"/>
  <c r="B2495"/>
  <c r="B2494"/>
  <c r="B2493"/>
  <c r="B2492"/>
  <c r="B2491"/>
  <c r="B2490"/>
  <c r="B2489"/>
  <c r="B2488"/>
  <c r="B2487"/>
  <c r="B2486"/>
  <c r="B2485"/>
  <c r="B2484"/>
  <c r="B2483"/>
  <c r="B2482"/>
  <c r="B2481"/>
  <c r="B2480"/>
  <c r="B2479"/>
  <c r="B2478"/>
  <c r="B2477"/>
  <c r="B2476"/>
  <c r="B2475"/>
  <c r="B2474"/>
  <c r="B2473"/>
  <c r="B2472"/>
  <c r="B2471"/>
  <c r="B2470"/>
  <c r="B2469"/>
  <c r="B2468"/>
  <c r="B2467"/>
  <c r="B2466"/>
  <c r="B2465"/>
  <c r="B2464"/>
  <c r="B2463"/>
  <c r="B2462"/>
  <c r="B2461"/>
  <c r="B2460"/>
  <c r="B2459"/>
  <c r="B2458"/>
  <c r="B2457"/>
  <c r="B2456"/>
  <c r="B2455"/>
  <c r="B2454"/>
  <c r="B2453"/>
  <c r="B2452"/>
  <c r="B2451"/>
  <c r="B2450"/>
  <c r="B2449"/>
  <c r="B2448"/>
  <c r="B2447"/>
  <c r="B2446"/>
  <c r="B2445"/>
  <c r="B2444"/>
  <c r="B2443"/>
  <c r="B2442"/>
  <c r="B2441"/>
  <c r="B2440"/>
  <c r="B2439"/>
  <c r="B2438"/>
  <c r="B2437"/>
  <c r="B2436"/>
  <c r="B2435"/>
  <c r="B2434"/>
  <c r="B2433"/>
  <c r="B2432"/>
  <c r="B2431"/>
  <c r="B2430"/>
  <c r="B2429"/>
  <c r="B2428"/>
  <c r="B2427"/>
  <c r="B2426"/>
  <c r="B2425"/>
  <c r="B2424"/>
  <c r="B2423"/>
  <c r="B2422"/>
  <c r="B2421"/>
  <c r="B2420"/>
  <c r="B2419"/>
  <c r="B2418"/>
  <c r="B2417"/>
  <c r="B2416"/>
  <c r="B2415"/>
  <c r="B2414"/>
  <c r="B2413"/>
  <c r="B2412"/>
  <c r="B2411"/>
  <c r="B2410"/>
  <c r="B2409"/>
  <c r="B2408"/>
  <c r="B2407"/>
  <c r="B2406"/>
  <c r="B2405"/>
  <c r="B2404"/>
  <c r="B2403"/>
  <c r="B2402"/>
  <c r="B2401"/>
  <c r="B2400"/>
  <c r="B2399"/>
  <c r="B2398"/>
  <c r="B2397"/>
  <c r="B2396"/>
  <c r="B2395"/>
  <c r="B2394"/>
  <c r="B2393"/>
  <c r="B2392"/>
  <c r="B2391"/>
  <c r="B2390"/>
  <c r="B2389"/>
  <c r="B2388"/>
  <c r="B2387"/>
  <c r="B2386"/>
  <c r="B2385"/>
  <c r="B2384"/>
  <c r="B2383"/>
  <c r="B2382"/>
  <c r="B2381"/>
  <c r="B2380"/>
  <c r="B2379"/>
  <c r="B2378"/>
  <c r="B2377"/>
  <c r="B2376"/>
  <c r="B2375"/>
  <c r="B2374"/>
  <c r="B2373"/>
  <c r="B2372"/>
  <c r="B2371"/>
  <c r="B2370"/>
  <c r="B2369"/>
  <c r="B2368"/>
  <c r="B2367"/>
  <c r="B2366"/>
  <c r="B2365"/>
  <c r="B2364"/>
  <c r="B2363"/>
  <c r="B2362"/>
  <c r="B2361"/>
  <c r="B2360"/>
  <c r="B2359"/>
  <c r="B2358"/>
  <c r="B2357"/>
  <c r="B2356"/>
  <c r="B2355"/>
  <c r="B2354"/>
  <c r="B2353"/>
  <c r="B2352"/>
  <c r="B2351"/>
  <c r="B2350"/>
  <c r="B2349"/>
  <c r="B2348"/>
  <c r="B2347"/>
  <c r="B2346"/>
  <c r="B2345"/>
  <c r="B2344"/>
  <c r="B2343"/>
  <c r="B2342"/>
  <c r="B2341"/>
  <c r="B2340"/>
  <c r="B2339"/>
  <c r="B2338"/>
  <c r="B2337"/>
  <c r="B2336"/>
  <c r="B2335"/>
  <c r="B2334"/>
  <c r="B2333"/>
  <c r="B2332"/>
  <c r="B2331"/>
  <c r="B2330"/>
  <c r="B2329"/>
  <c r="B2328"/>
  <c r="B2327"/>
  <c r="B2326"/>
  <c r="B2325"/>
  <c r="B2324"/>
  <c r="B2323"/>
  <c r="B2322"/>
  <c r="B2321"/>
  <c r="B2320"/>
  <c r="B2319"/>
  <c r="B2318"/>
  <c r="B2317"/>
  <c r="B2316"/>
  <c r="B2315"/>
  <c r="B2314"/>
  <c r="B2313"/>
  <c r="B2312"/>
  <c r="B2311"/>
  <c r="B2310"/>
  <c r="B2309"/>
  <c r="B2308"/>
  <c r="B2307"/>
  <c r="B2306"/>
  <c r="B2305"/>
  <c r="B2304"/>
  <c r="B2303"/>
  <c r="B2302"/>
  <c r="B2301"/>
  <c r="B2300"/>
  <c r="B2299"/>
  <c r="B2298"/>
  <c r="B2297"/>
  <c r="B2296"/>
  <c r="B2295"/>
  <c r="B2294"/>
  <c r="B2293"/>
  <c r="B2292"/>
  <c r="B2291"/>
  <c r="B2290"/>
  <c r="B2289"/>
  <c r="B2288"/>
  <c r="B2287"/>
  <c r="B2286"/>
  <c r="B2285"/>
  <c r="B2284"/>
  <c r="B2283"/>
  <c r="B2282"/>
  <c r="B2281"/>
  <c r="B2280"/>
  <c r="B2279"/>
  <c r="B2278"/>
  <c r="B2277"/>
  <c r="B2276"/>
  <c r="B2275"/>
  <c r="B2274"/>
  <c r="B2273"/>
  <c r="B2272"/>
  <c r="B2271"/>
  <c r="B2270"/>
  <c r="B2269"/>
  <c r="B2268"/>
  <c r="B2267"/>
  <c r="B2266"/>
  <c r="B2265"/>
  <c r="B2264"/>
  <c r="B2263"/>
  <c r="B2262"/>
  <c r="B2261"/>
  <c r="B2260"/>
  <c r="B2259"/>
  <c r="B2258"/>
  <c r="B2257"/>
  <c r="B2256"/>
  <c r="B2255"/>
  <c r="B2254"/>
  <c r="B2253"/>
  <c r="B2252"/>
  <c r="B2251"/>
  <c r="B2250"/>
  <c r="B2249"/>
  <c r="B2248"/>
  <c r="B2247"/>
  <c r="B2246"/>
  <c r="B2245"/>
  <c r="B2244"/>
  <c r="B2243"/>
  <c r="B2242"/>
  <c r="B2241"/>
  <c r="B2240"/>
  <c r="B2239"/>
  <c r="B2238"/>
  <c r="B2237"/>
  <c r="B2236"/>
  <c r="B2235"/>
  <c r="B2234"/>
  <c r="B2233"/>
  <c r="B2232"/>
  <c r="B2231"/>
  <c r="B2230"/>
  <c r="B2229"/>
  <c r="B2228"/>
  <c r="B2227"/>
  <c r="B2226"/>
  <c r="B2225"/>
  <c r="B2224"/>
  <c r="B2223"/>
  <c r="B2222"/>
  <c r="B2221"/>
  <c r="B2220"/>
  <c r="B2219"/>
  <c r="B2218"/>
  <c r="B2217"/>
  <c r="B2216"/>
  <c r="B2215"/>
  <c r="B2214"/>
  <c r="B2213"/>
  <c r="B2212"/>
  <c r="B2211"/>
  <c r="B2210"/>
  <c r="B2209"/>
  <c r="B2208"/>
  <c r="B2207"/>
  <c r="B2206"/>
  <c r="B2205"/>
  <c r="B2204"/>
  <c r="B2203"/>
  <c r="B2202"/>
  <c r="B2201"/>
  <c r="B2200"/>
  <c r="B2199"/>
  <c r="B2198"/>
  <c r="B2197"/>
  <c r="B2196"/>
  <c r="B2195"/>
  <c r="B2194"/>
  <c r="B2193"/>
  <c r="B2192"/>
  <c r="B2191"/>
  <c r="B2190"/>
  <c r="B2189"/>
  <c r="B2188"/>
  <c r="B2187"/>
  <c r="B2186"/>
  <c r="B2185"/>
  <c r="B2184"/>
  <c r="B2183"/>
  <c r="B2182"/>
  <c r="B2181"/>
  <c r="B2180"/>
  <c r="B2179"/>
  <c r="B2178"/>
  <c r="B2177"/>
  <c r="B2176"/>
  <c r="B2175"/>
  <c r="B2174"/>
  <c r="B2173"/>
  <c r="B2172"/>
  <c r="B2171"/>
  <c r="B2170"/>
  <c r="B2169"/>
  <c r="B2168"/>
  <c r="B2167"/>
  <c r="B2166"/>
  <c r="B2165"/>
  <c r="B2164"/>
  <c r="B2163"/>
  <c r="B2162"/>
  <c r="B2161"/>
  <c r="B2160"/>
  <c r="B2159"/>
  <c r="B2158"/>
  <c r="B2157"/>
  <c r="B2156"/>
  <c r="B2155"/>
  <c r="B2154"/>
  <c r="B2153"/>
  <c r="B2152"/>
  <c r="B2151"/>
  <c r="B2150"/>
  <c r="B2149"/>
  <c r="B2148"/>
  <c r="B2147"/>
  <c r="B2146"/>
  <c r="B2145"/>
  <c r="B2144"/>
  <c r="B2143"/>
  <c r="B2142"/>
  <c r="B2141"/>
  <c r="B2140"/>
  <c r="B2139"/>
  <c r="B2138"/>
  <c r="B2137"/>
  <c r="B2136"/>
  <c r="B2135"/>
  <c r="B2134"/>
  <c r="B2133"/>
  <c r="B2132"/>
  <c r="B2131"/>
  <c r="B2130"/>
  <c r="B2129"/>
  <c r="B2128"/>
  <c r="B2127"/>
  <c r="B2126"/>
  <c r="B2125"/>
  <c r="B2124"/>
  <c r="B2123"/>
  <c r="B2122"/>
  <c r="B2121"/>
  <c r="B2120"/>
  <c r="B2119"/>
  <c r="B2118"/>
  <c r="B2117"/>
  <c r="B2116"/>
  <c r="B2115"/>
  <c r="B2114"/>
  <c r="B2113"/>
  <c r="B2112"/>
  <c r="B2111"/>
  <c r="B2110"/>
  <c r="B2109"/>
  <c r="B2108"/>
  <c r="B2107"/>
  <c r="B2106"/>
  <c r="B2105"/>
  <c r="B2104"/>
  <c r="B2103"/>
  <c r="B2102"/>
  <c r="B2101"/>
  <c r="B2100"/>
  <c r="B2099"/>
  <c r="B2098"/>
  <c r="B2097"/>
  <c r="B2096"/>
  <c r="B2095"/>
  <c r="B2094"/>
  <c r="B2093"/>
  <c r="B2092"/>
  <c r="B2091"/>
  <c r="B2090"/>
  <c r="B2089"/>
  <c r="B2088"/>
  <c r="B2087"/>
  <c r="B2086"/>
  <c r="B2085"/>
  <c r="B2084"/>
  <c r="B2083"/>
  <c r="B2082"/>
  <c r="B2081"/>
  <c r="B2080"/>
  <c r="B2079"/>
  <c r="B2078"/>
  <c r="B2077"/>
  <c r="B2076"/>
  <c r="B2075"/>
  <c r="B2074"/>
  <c r="B2073"/>
  <c r="B2072"/>
  <c r="B2071"/>
  <c r="B2070"/>
  <c r="B2069"/>
  <c r="B2068"/>
  <c r="B2067"/>
  <c r="B2066"/>
  <c r="B2065"/>
  <c r="B2064"/>
  <c r="B2063"/>
  <c r="B2062"/>
  <c r="B2061"/>
  <c r="B2060"/>
  <c r="B2059"/>
  <c r="B2058"/>
  <c r="B2057"/>
  <c r="B2056"/>
  <c r="B2055"/>
  <c r="B2054"/>
  <c r="B2053"/>
  <c r="B2052"/>
  <c r="B2051"/>
  <c r="B2050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966"/>
  <c r="D2"/>
  <c r="J2" l="1"/>
  <c r="H2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<sst xmlns="http://schemas.openxmlformats.org/spreadsheetml/2006/main" count="19623" uniqueCount="13185">
  <si>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</si>
  <si>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</si>
  <si>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</si>
  <si>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</si>
  <si>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</si>
  <si>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</si>
  <si>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</si>
  <si>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</si>
  <si>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</si>
  <si>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</si>
  <si>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</si>
  <si>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</si>
  <si>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</si>
  <si>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</si>
  <si>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</si>
  <si>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</si>
  <si>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</si>
  <si>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</si>
  <si>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</si>
  <si>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</si>
  <si>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</si>
  <si>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</si>
  <si>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</si>
  <si>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</si>
  <si>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</si>
  <si>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</si>
  <si>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</si>
  <si>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</si>
  <si>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</si>
  <si>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</si>
  <si>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</si>
  <si>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</si>
  <si>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</si>
  <si>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</si>
  <si>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</si>
  <si>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</si>
  <si>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</si>
  <si>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</si>
  <si>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</si>
  <si>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</si>
  <si>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</si>
  <si>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</si>
  <si>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</si>
  <si>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</si>
  <si>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</si>
  <si>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</si>
  <si>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</si>
  <si>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</si>
  <si>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</si>
  <si>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</si>
  <si>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</si>
  <si>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</si>
  <si>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</si>
  <si>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</si>
  <si>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</si>
  <si>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</si>
  <si>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</si>
  <si>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</si>
  <si>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</si>
  <si>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</si>
  <si>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</si>
  <si>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</si>
  <si>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</si>
  <si>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</si>
  <si>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</si>
  <si>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</si>
  <si>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</si>
  <si>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</si>
  <si>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</si>
  <si>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</si>
  <si>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</si>
  <si>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</si>
  <si>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</si>
  <si>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</si>
  <si>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</si>
  <si>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</si>
  <si>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</si>
  <si>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</si>
  <si>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</si>
  <si>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</si>
  <si>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</si>
  <si>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</si>
  <si>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</si>
  <si>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</si>
  <si>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</si>
  <si>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</si>
  <si>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</si>
  <si>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</si>
  <si>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</si>
  <si>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</si>
  <si>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</si>
  <si>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</si>
  <si>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</si>
  <si>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</si>
  <si>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</si>
  <si>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</si>
  <si>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</si>
  <si>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</si>
  <si>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</si>
  <si>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</si>
  <si>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</si>
  <si>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</si>
  <si>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</si>
  <si>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</si>
  <si>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</si>
  <si>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</si>
  <si>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</si>
  <si>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</si>
  <si>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</si>
  <si>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</si>
  <si>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</si>
  <si>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</si>
  <si>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</si>
  <si>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</si>
  <si>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</si>
  <si>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</si>
  <si>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</si>
  <si>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</si>
  <si>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</si>
  <si>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</si>
  <si>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</si>
  <si>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</si>
  <si>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</si>
  <si>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</si>
  <si>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</si>
  <si>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</si>
  <si>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</si>
  <si>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</si>
  <si>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</si>
  <si>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</si>
  <si>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</si>
  <si>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</si>
  <si>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</si>
  <si>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</si>
  <si>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</si>
  <si>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</si>
  <si>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</si>
  <si>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</si>
  <si>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</si>
  <si>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</si>
  <si>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</si>
  <si>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</si>
  <si>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</si>
  <si>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</si>
  <si>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</si>
  <si>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</si>
  <si>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</si>
  <si>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</si>
  <si>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</si>
  <si>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</si>
  <si>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</si>
  <si>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</si>
  <si>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</si>
  <si>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</si>
  <si>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</si>
  <si>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</si>
  <si>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</si>
  <si>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</si>
  <si>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</si>
  <si>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</si>
  <si>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</si>
  <si>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</si>
  <si>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</si>
  <si>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</si>
  <si>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</si>
  <si>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</si>
  <si>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</si>
  <si>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</si>
  <si>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</si>
  <si>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</si>
  <si>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</si>
  <si>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</si>
  <si>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</si>
  <si>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</si>
  <si>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</si>
  <si>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</si>
  <si>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</si>
  <si>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</si>
  <si>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</si>
  <si>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</si>
  <si>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</si>
  <si>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</si>
  <si>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</si>
  <si>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</si>
  <si>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</si>
  <si>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</si>
  <si>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</si>
  <si>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</si>
  <si>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</si>
  <si>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</si>
  <si>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</si>
  <si>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</si>
  <si>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</si>
  <si>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</si>
  <si>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</si>
  <si>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</si>
  <si>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</si>
  <si>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</si>
  <si>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</si>
  <si>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</si>
  <si>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</si>
  <si>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</si>
  <si>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</si>
  <si>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</si>
  <si>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</si>
  <si>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</si>
  <si>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</si>
  <si>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</si>
  <si>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</si>
  <si>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</si>
  <si>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</si>
  <si>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</si>
  <si>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</si>
  <si>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</si>
  <si>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</si>
  <si>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</si>
  <si>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</si>
  <si>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</si>
  <si>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</si>
  <si>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</si>
  <si>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</si>
  <si>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</si>
  <si>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</si>
  <si>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</si>
  <si>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</si>
  <si>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</si>
  <si>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</si>
  <si>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</si>
  <si>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</si>
  <si>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</si>
  <si>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</si>
  <si>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</si>
  <si>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</si>
  <si>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</si>
  <si>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</si>
  <si>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</si>
  <si>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</si>
  <si>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</si>
  <si>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</si>
  <si>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</si>
  <si>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</si>
  <si>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</si>
  <si>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</si>
  <si>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</si>
  <si>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</si>
  <si>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</si>
  <si>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</si>
  <si>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</si>
  <si>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</si>
  <si>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</si>
  <si>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</si>
  <si>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</si>
  <si>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</si>
  <si>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</si>
  <si>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</si>
  <si>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</si>
  <si>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</si>
  <si>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</si>
  <si>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</si>
  <si>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</si>
  <si>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</si>
  <si>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</si>
  <si>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</si>
  <si>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</si>
  <si>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</si>
  <si>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</si>
  <si>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</si>
  <si>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</si>
  <si>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</si>
  <si>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</si>
  <si>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</si>
  <si>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</si>
  <si>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</si>
  <si>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</si>
  <si>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</si>
  <si>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</si>
  <si>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</si>
  <si>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</si>
  <si>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</si>
  <si>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</si>
  <si>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</si>
  <si>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</si>
  <si>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</si>
  <si>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</si>
  <si>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</si>
  <si>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</si>
  <si>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</si>
  <si>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</si>
  <si>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</si>
  <si>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</si>
  <si>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</si>
  <si>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</si>
  <si>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</si>
  <si>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</si>
  <si>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</si>
  <si>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</si>
  <si>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</si>
  <si>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</si>
  <si>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</si>
  <si>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</si>
  <si>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</si>
  <si>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</si>
  <si>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</si>
  <si>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</si>
  <si>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</si>
  <si>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</si>
  <si>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</si>
  <si>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</si>
  <si>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</si>
  <si>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</si>
  <si>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</si>
  <si>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</si>
  <si>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</si>
  <si>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</si>
  <si>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</si>
  <si>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</si>
  <si>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</si>
  <si>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</si>
  <si>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</si>
  <si>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</si>
  <si>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</si>
  <si>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</si>
  <si>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</si>
  <si>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</si>
  <si>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</si>
  <si>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</si>
  <si>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</si>
  <si>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</si>
  <si>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</si>
  <si>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</si>
  <si>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</si>
  <si>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</si>
  <si>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</si>
  <si>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</si>
  <si>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</si>
  <si>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</si>
  <si>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</si>
  <si>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</si>
  <si>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</si>
  <si>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</si>
  <si>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</si>
  <si>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</si>
  <si>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</si>
  <si>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</si>
  <si>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</si>
  <si>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</si>
  <si>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</si>
  <si>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</si>
  <si>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</si>
  <si>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</si>
  <si>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</si>
  <si>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</si>
  <si>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</si>
  <si>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</si>
  <si>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</si>
  <si>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</si>
  <si>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</si>
  <si>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</si>
  <si>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</si>
  <si>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</si>
  <si>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</si>
  <si>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</si>
  <si>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</si>
  <si>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</si>
  <si>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</si>
  <si>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</si>
  <si>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</si>
  <si>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</si>
  <si>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</si>
  <si>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</si>
  <si>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</si>
  <si>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</si>
  <si>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</si>
  <si>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</si>
  <si>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</si>
  <si>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</si>
  <si>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</si>
  <si>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</si>
  <si>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</si>
  <si>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</si>
  <si>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</si>
  <si>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</si>
  <si>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</si>
  <si>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</si>
  <si>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</si>
  <si>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</si>
  <si>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</si>
  <si>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</si>
  <si>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</si>
  <si>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</si>
  <si>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</si>
  <si>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</si>
  <si>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</si>
  <si>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</si>
  <si>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</si>
  <si>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</si>
  <si>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</si>
  <si>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</si>
  <si>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</si>
  <si>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</si>
  <si>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</si>
  <si>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</si>
  <si>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</si>
  <si>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</si>
  <si>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</si>
  <si>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</si>
  <si>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</si>
  <si>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</si>
  <si>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</si>
  <si>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</si>
  <si>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</si>
  <si>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</si>
  <si>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</si>
  <si>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</si>
  <si>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</si>
  <si>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</si>
  <si>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</si>
  <si>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</si>
  <si>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</si>
  <si>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</si>
  <si>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</si>
  <si>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</si>
  <si>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</si>
  <si>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</si>
  <si>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</si>
  <si>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</si>
  <si>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</si>
  <si>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</si>
  <si>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</si>
  <si>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</si>
  <si>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</si>
  <si>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</si>
  <si>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</si>
  <si>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</si>
  <si>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</si>
  <si>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</si>
  <si>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</si>
  <si>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</si>
  <si>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</si>
  <si>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</si>
  <si>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</si>
  <si>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</si>
  <si>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</si>
  <si>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</si>
  <si>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</si>
  <si>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</si>
  <si>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</si>
  <si>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</si>
  <si>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</si>
  <si>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</si>
  <si>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</si>
  <si>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</si>
  <si>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</si>
  <si>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</si>
  <si>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</si>
  <si>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</si>
  <si>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</si>
  <si>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</si>
  <si>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</si>
  <si>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</si>
  <si>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</si>
  <si>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</si>
  <si>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</si>
  <si>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</si>
  <si>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</si>
  <si>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</si>
  <si>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</si>
  <si>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</si>
  <si>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</si>
  <si>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</si>
  <si>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</si>
  <si>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</si>
  <si>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</si>
  <si>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</si>
  <si>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</si>
  <si>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</si>
  <si>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</si>
  <si>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</si>
  <si>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</si>
  <si>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</si>
  <si>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</si>
  <si>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</si>
  <si>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</si>
  <si>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</si>
  <si>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</si>
  <si>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</si>
  <si>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</si>
  <si>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</si>
  <si>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</si>
  <si>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</si>
  <si>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</si>
  <si>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</si>
  <si>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</si>
  <si>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</si>
  <si>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</si>
  <si>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</si>
  <si>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</si>
  <si>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</si>
  <si>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</si>
  <si>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</si>
  <si>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</si>
  <si>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</si>
  <si>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</si>
  <si>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</si>
  <si>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</si>
  <si>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</si>
  <si>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</si>
  <si>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</si>
  <si>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</si>
  <si>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</si>
  <si>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</si>
  <si>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</si>
  <si>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</si>
  <si>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</si>
  <si>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</si>
  <si>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</si>
  <si>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</si>
  <si>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</si>
  <si>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</si>
  <si>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</si>
  <si>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</si>
  <si>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</si>
  <si>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</si>
  <si>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</si>
  <si>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</si>
  <si>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</si>
  <si>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</si>
  <si>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</si>
  <si>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</si>
  <si>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</si>
  <si>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</si>
  <si>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</si>
  <si>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</si>
  <si>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</si>
  <si>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</si>
  <si>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</si>
  <si>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</si>
  <si>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</si>
  <si>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</si>
  <si>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</si>
  <si>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</si>
  <si>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</si>
  <si>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</si>
  <si>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</si>
  <si>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</si>
  <si>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</si>
  <si>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</si>
  <si>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</si>
  <si>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</si>
  <si>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</si>
  <si>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</si>
  <si>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</si>
  <si>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</si>
  <si>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</si>
  <si>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</si>
  <si>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</si>
  <si>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</si>
  <si>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</si>
  <si>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</si>
  <si>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</si>
  <si>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</si>
  <si>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</si>
  <si>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</si>
  <si>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</si>
  <si>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</si>
  <si>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</si>
  <si>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</si>
  <si>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</si>
  <si>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</si>
  <si>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</si>
  <si>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</si>
  <si>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</si>
  <si>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</si>
  <si>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</si>
  <si>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</si>
  <si>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</si>
  <si>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</si>
  <si>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</si>
  <si>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</si>
  <si>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</si>
  <si>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</si>
  <si>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</si>
  <si>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</si>
  <si>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</si>
  <si>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</si>
  <si>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</si>
  <si>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</si>
  <si>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</si>
  <si>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</si>
  <si>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</si>
  <si>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</si>
  <si>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</si>
  <si>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</si>
  <si>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</si>
  <si>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</si>
  <si>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</si>
  <si>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</si>
  <si>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</si>
  <si>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</si>
  <si>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</si>
  <si>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</si>
  <si>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</si>
  <si>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</si>
  <si>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</si>
  <si>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</si>
  <si>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</si>
  <si>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</si>
  <si>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</si>
  <si>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</si>
  <si>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</si>
  <si>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</si>
  <si>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</si>
  <si>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</si>
  <si>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</si>
  <si>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</si>
  <si>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</si>
  <si>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</si>
  <si>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</si>
  <si>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</si>
  <si>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</si>
  <si>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</si>
  <si>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</si>
  <si>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</si>
  <si>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</si>
  <si>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</si>
  <si>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</si>
  <si>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</si>
  <si>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</si>
  <si>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</si>
  <si>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</si>
  <si>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</si>
  <si>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</si>
  <si>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</si>
  <si>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</si>
  <si>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</si>
  <si>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</si>
  <si>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</si>
  <si>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</si>
  <si>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</si>
  <si>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</si>
  <si>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</si>
  <si>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</si>
  <si>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</si>
  <si>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</si>
  <si>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</si>
  <si>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</si>
  <si>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</si>
  <si>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</si>
  <si>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</si>
  <si>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</si>
  <si>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</si>
  <si>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</si>
  <si>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</si>
  <si>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</si>
  <si>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</si>
  <si>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</si>
  <si>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</si>
  <si>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</si>
  <si>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</si>
  <si>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</si>
  <si>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</si>
  <si>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</si>
  <si>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</si>
  <si>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</si>
  <si>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</si>
  <si>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</si>
  <si>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</si>
  <si>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</si>
  <si>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</si>
  <si>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</si>
  <si>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</si>
  <si>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</si>
  <si>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</si>
  <si>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</si>
  <si>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</si>
  <si>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</si>
  <si>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</si>
  <si>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</si>
  <si>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</si>
  <si>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</si>
  <si>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</si>
  <si>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</si>
  <si>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</si>
  <si>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</si>
  <si>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</si>
  <si>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</si>
  <si>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</si>
  <si>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</si>
  <si>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</si>
  <si>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</si>
  <si>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</si>
  <si>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</si>
  <si>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</si>
  <si>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</si>
  <si>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</si>
  <si>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</si>
  <si>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</si>
  <si>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</si>
  <si>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</si>
  <si>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</si>
  <si>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</si>
  <si>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</si>
  <si>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</si>
  <si>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</si>
  <si>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</si>
  <si>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</si>
  <si>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</si>
  <si>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</si>
  <si>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</si>
  <si>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</si>
  <si>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</si>
  <si>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</si>
  <si>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</si>
  <si>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</si>
  <si>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</si>
  <si>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</si>
  <si>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</si>
  <si>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</si>
  <si>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</si>
  <si>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</si>
  <si>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</si>
  <si>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</si>
  <si>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</si>
  <si>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</si>
  <si>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</si>
  <si>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</si>
  <si>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</si>
  <si>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</si>
  <si>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</si>
  <si>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</si>
  <si>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</si>
  <si>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</si>
  <si>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</si>
  <si>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</si>
  <si>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</si>
  <si>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</si>
  <si>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</si>
  <si>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</si>
  <si>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</si>
  <si>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</si>
  <si>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</si>
  <si>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</si>
  <si>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</si>
  <si>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</si>
  <si>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</si>
  <si>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</si>
  <si>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</si>
  <si>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</si>
  <si>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</si>
  <si>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</si>
  <si>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</si>
  <si>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</si>
  <si>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</si>
  <si>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</si>
  <si>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</si>
  <si>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</si>
  <si>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</si>
  <si>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</si>
  <si>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</si>
  <si>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</si>
  <si>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</si>
  <si>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</si>
  <si>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</si>
  <si>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</si>
  <si>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</si>
  <si>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</si>
  <si>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</si>
  <si>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</si>
  <si>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</si>
  <si>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</si>
  <si>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</si>
  <si>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</si>
  <si>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</si>
  <si>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</si>
  <si>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</si>
  <si>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</si>
  <si>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</si>
  <si>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</si>
  <si>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</si>
  <si>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</si>
  <si>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</si>
  <si>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</si>
  <si>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</si>
  <si>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</si>
  <si>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</si>
  <si>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</si>
  <si>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</si>
  <si>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</si>
  <si>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</si>
  <si>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</si>
  <si>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</si>
  <si>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</si>
  <si>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</si>
  <si>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</si>
  <si>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</si>
  <si>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</si>
  <si>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</si>
  <si>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</si>
  <si>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</si>
  <si>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</si>
  <si>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</si>
  <si>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</si>
  <si>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</si>
  <si>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</si>
  <si>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</si>
  <si>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</si>
  <si>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</si>
  <si>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</si>
  <si>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</si>
  <si>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</si>
  <si>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</si>
  <si>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</si>
  <si>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</si>
  <si>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</si>
  <si>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</si>
  <si>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</si>
  <si>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</si>
  <si>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</si>
  <si>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</si>
  <si>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</si>
  <si>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</si>
  <si>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</si>
  <si>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</si>
  <si>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</si>
  <si>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</si>
  <si>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</si>
  <si>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</si>
  <si>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</si>
  <si>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</si>
  <si>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</si>
  <si>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</si>
  <si>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</si>
  <si>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</si>
  <si>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</si>
  <si>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</si>
  <si>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</si>
  <si>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</si>
  <si>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</si>
  <si>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</si>
  <si>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</si>
  <si>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</si>
  <si>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</si>
  <si>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</si>
  <si>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</si>
  <si>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</si>
  <si>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</si>
  <si>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</si>
  <si>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</si>
  <si>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</si>
  <si>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</si>
  <si>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</si>
  <si>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</si>
  <si>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</si>
  <si>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</si>
  <si>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</si>
  <si>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</si>
  <si>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</si>
  <si>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</si>
  <si>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</si>
  <si>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</si>
  <si>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</si>
  <si>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</si>
  <si>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</si>
  <si>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</si>
  <si>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</si>
  <si>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</si>
  <si>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</si>
  <si>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</si>
  <si>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</si>
  <si>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</si>
  <si>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</si>
  <si>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</si>
  <si>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</si>
  <si>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</si>
  <si>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</si>
  <si>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</si>
  <si>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</si>
  <si>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</si>
  <si>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</si>
  <si>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</si>
  <si>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</si>
  <si>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</si>
  <si>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</si>
  <si>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</si>
  <si>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</si>
  <si>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</si>
  <si>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</si>
  <si>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</si>
  <si>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</si>
  <si>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</si>
  <si>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</si>
  <si>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</si>
  <si>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</si>
  <si>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</si>
  <si>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</si>
  <si>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</si>
  <si>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</si>
  <si>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</si>
  <si>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</si>
  <si>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</si>
  <si>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</si>
  <si>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</si>
  <si>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</si>
  <si>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</si>
  <si>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</si>
  <si>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</si>
  <si>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</si>
  <si>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</si>
  <si>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</si>
  <si>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</si>
  <si>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</si>
  <si>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</si>
  <si>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</si>
  <si>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</si>
  <si>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</si>
  <si>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</si>
  <si>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</si>
  <si>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</si>
  <si>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</si>
  <si>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</si>
  <si>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</si>
  <si>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</si>
  <si>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</si>
  <si>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</si>
  <si>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</si>
  <si>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</si>
  <si>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</si>
  <si>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</si>
  <si>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</si>
  <si>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</si>
  <si>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</si>
  <si>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</si>
  <si>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</si>
  <si>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</si>
  <si>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</si>
  <si>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</si>
  <si>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</si>
  <si>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</si>
  <si>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</si>
  <si>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</si>
  <si>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</si>
  <si>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</si>
  <si>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</si>
  <si>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</si>
  <si>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</si>
  <si>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</si>
  <si>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</si>
  <si>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</si>
  <si>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</si>
  <si>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</si>
  <si>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</si>
  <si>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</si>
  <si>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</si>
  <si>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</si>
  <si>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</si>
  <si>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</si>
  <si>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</si>
  <si>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</si>
  <si>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</si>
  <si>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</si>
  <si>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</si>
  <si>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</si>
  <si>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</si>
  <si>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</si>
  <si>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</si>
  <si>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</si>
  <si>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</si>
  <si>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</si>
  <si>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</si>
  <si>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</si>
  <si>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</si>
  <si>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</si>
  <si>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</si>
  <si>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</si>
  <si>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</si>
  <si>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</si>
  <si>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</si>
  <si>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</si>
  <si>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</si>
  <si>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</si>
  <si>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</si>
  <si>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</si>
  <si>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</si>
  <si>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</si>
  <si>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</si>
  <si>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</si>
  <si>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</si>
  <si>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</si>
  <si>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</si>
  <si>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</si>
  <si>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</si>
  <si>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</si>
  <si>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</si>
  <si>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</si>
  <si>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</si>
  <si>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</si>
  <si>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</si>
  <si>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</si>
  <si>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</si>
  <si>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</si>
  <si>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</si>
  <si>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</si>
  <si>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</si>
  <si>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</si>
  <si>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</si>
  <si>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</si>
  <si>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</si>
  <si>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</si>
  <si>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</si>
  <si>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</si>
  <si>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</si>
  <si>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</si>
  <si>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</si>
  <si>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</si>
  <si>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</si>
  <si>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</si>
  <si>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</si>
  <si>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</si>
  <si>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</si>
  <si>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</si>
  <si>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</si>
  <si>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</si>
  <si>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</si>
  <si>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</si>
  <si>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</si>
  <si>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</si>
  <si>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</si>
  <si>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</si>
  <si>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</si>
  <si>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</si>
  <si>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</si>
  <si>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</si>
  <si>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</si>
  <si>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</si>
  <si>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</si>
  <si>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</si>
  <si>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</si>
  <si>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</si>
  <si>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</si>
  <si>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</si>
  <si>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</si>
  <si>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</si>
  <si>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</si>
  <si>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</si>
  <si>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</si>
  <si>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</si>
  <si>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</si>
  <si>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</si>
  <si>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</si>
  <si>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</si>
  <si>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</si>
  <si>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</si>
  <si>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</si>
  <si>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</si>
  <si>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</si>
  <si>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</si>
  <si>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</si>
  <si>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</si>
  <si>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</si>
  <si>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</si>
  <si>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</si>
  <si>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</si>
  <si>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</si>
  <si>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</si>
  <si>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</si>
  <si>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</si>
  <si>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</si>
  <si>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</si>
  <si>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</si>
  <si>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</si>
  <si>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</si>
  <si>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</si>
  <si>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</si>
  <si>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</si>
  <si>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</si>
  <si>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</si>
  <si>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</si>
  <si>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</si>
  <si>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</si>
  <si>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</si>
  <si>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</si>
  <si>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</si>
  <si>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</si>
  <si>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</si>
  <si>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</si>
  <si>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</si>
  <si>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</si>
  <si>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</si>
  <si>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</si>
  <si>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</si>
  <si>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</si>
  <si>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</si>
  <si>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</si>
  <si>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</si>
  <si>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</si>
  <si>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</si>
  <si>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</si>
  <si>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</si>
  <si>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</si>
  <si>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</si>
  <si>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</si>
  <si>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</si>
  <si>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</si>
  <si>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</si>
  <si>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</si>
  <si>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</si>
  <si>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</si>
  <si>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</si>
  <si>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</si>
  <si>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</si>
  <si>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</si>
  <si>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</si>
  <si>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</si>
  <si>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</si>
  <si>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</si>
  <si>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</si>
  <si>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</si>
  <si>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</si>
  <si>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</si>
  <si>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</si>
  <si>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</si>
  <si>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</si>
  <si>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</si>
  <si>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</si>
  <si>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</si>
  <si>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</si>
  <si>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</si>
  <si>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</si>
  <si>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</si>
  <si>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</si>
  <si>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</si>
  <si>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</si>
  <si>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</si>
  <si>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</si>
  <si>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</si>
  <si>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</si>
  <si>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</si>
  <si>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</si>
  <si>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</si>
  <si>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</si>
  <si>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</si>
  <si>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</si>
  <si>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</si>
  <si>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</si>
  <si>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</si>
  <si>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</si>
  <si>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</si>
  <si>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</si>
  <si>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</si>
  <si>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</si>
  <si>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</si>
  <si>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</si>
  <si>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</si>
  <si>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</si>
  <si>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</si>
  <si>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</si>
  <si>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</si>
  <si>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</si>
  <si>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</si>
  <si>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</si>
  <si>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</si>
  <si>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</si>
  <si>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</si>
  <si>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</si>
  <si>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</si>
  <si>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</si>
  <si>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</si>
  <si>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</si>
  <si>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</si>
  <si>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</si>
  <si>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</si>
  <si>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</si>
  <si>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</si>
  <si>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</si>
  <si>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</si>
  <si>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</si>
  <si>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</si>
  <si>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</si>
  <si>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</si>
  <si>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</si>
  <si>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</si>
  <si>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</si>
  <si>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</si>
  <si>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</si>
  <si>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</si>
  <si>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</si>
  <si>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</si>
  <si>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</si>
  <si>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</si>
  <si>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</si>
  <si>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</si>
  <si>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</si>
  <si>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</si>
  <si>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</si>
  <si>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</si>
  <si>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</si>
  <si>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</si>
  <si>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</si>
  <si>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</si>
  <si>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</si>
  <si>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</si>
  <si>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</si>
  <si>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</si>
  <si>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</si>
  <si>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</si>
  <si>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</si>
  <si>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</si>
  <si>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</si>
  <si>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</si>
  <si>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</si>
  <si>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</si>
  <si>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</si>
  <si>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</si>
  <si>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</si>
  <si>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</si>
  <si>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</si>
  <si>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</si>
  <si>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</si>
  <si>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</si>
  <si>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</si>
  <si>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</si>
  <si>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</si>
  <si>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</si>
  <si>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</si>
  <si>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</si>
  <si>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</si>
  <si>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</si>
  <si>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</si>
  <si>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</si>
  <si>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</si>
  <si>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</si>
  <si>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</si>
  <si>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</si>
  <si>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</si>
  <si>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</si>
  <si>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</si>
  <si>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</si>
  <si>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</si>
  <si>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</si>
  <si>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</si>
  <si>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</si>
  <si>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</si>
  <si>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</si>
  <si>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</si>
  <si>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</si>
  <si>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</si>
  <si>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</si>
  <si>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</si>
  <si>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</si>
  <si>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</si>
  <si>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</si>
  <si>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</si>
  <si>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</si>
  <si>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</si>
  <si>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</si>
  <si>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</si>
  <si>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</si>
  <si>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</si>
  <si>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</si>
  <si>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</si>
  <si>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</si>
  <si>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</si>
  <si>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</si>
  <si>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</si>
  <si>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</si>
  <si>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</si>
  <si>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</si>
  <si>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</si>
  <si>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</si>
  <si>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</si>
  <si>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</si>
  <si>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</si>
  <si>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</si>
  <si>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</si>
  <si>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</si>
  <si>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</si>
  <si>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</si>
  <si>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</si>
  <si>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</si>
  <si>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</si>
  <si>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</si>
  <si>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</si>
  <si>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</si>
  <si>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</si>
  <si>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</si>
  <si>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</si>
  <si>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</si>
  <si>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</si>
  <si>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</si>
  <si>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</si>
  <si>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</si>
  <si>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</si>
  <si>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</si>
  <si>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</si>
  <si>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</si>
  <si>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</si>
  <si>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</si>
  <si>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</si>
  <si>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</si>
  <si>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</si>
  <si>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</si>
  <si>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</si>
  <si>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</si>
  <si>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</si>
  <si>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</si>
  <si>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</si>
  <si>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</si>
  <si>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</si>
  <si>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</si>
  <si>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</si>
  <si>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</si>
  <si>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</si>
  <si>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</si>
  <si>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</si>
  <si>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</si>
  <si>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</si>
  <si>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</si>
  <si>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</si>
  <si>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</si>
  <si>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</si>
  <si>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</si>
  <si>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</si>
  <si>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</si>
  <si>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</si>
  <si>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</si>
  <si>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</si>
  <si>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</si>
  <si>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</si>
  <si>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</si>
  <si>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</si>
  <si>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</si>
  <si>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</si>
  <si>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</si>
  <si>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</si>
  <si>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</si>
  <si>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</si>
  <si>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</si>
  <si>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</si>
  <si>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</si>
  <si>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</si>
  <si>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</si>
  <si>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</si>
  <si>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</si>
  <si>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</si>
  <si>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</si>
  <si>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</si>
  <si>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</si>
  <si>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</si>
  <si>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</si>
  <si>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</si>
  <si>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</si>
  <si>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</si>
  <si>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</si>
  <si>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</si>
  <si>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</si>
  <si>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</si>
  <si>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</si>
  <si>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</si>
  <si>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</si>
  <si>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</si>
  <si>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</si>
  <si>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</si>
  <si>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</si>
  <si>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</si>
  <si>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</si>
  <si>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</si>
  <si>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</si>
  <si>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</si>
  <si>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</si>
  <si>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</si>
  <si>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</si>
  <si>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</si>
  <si>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</si>
  <si>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</si>
  <si>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</si>
  <si>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</si>
  <si>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</si>
  <si>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</si>
  <si>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</si>
  <si>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</si>
  <si>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</si>
  <si>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</si>
  <si>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</si>
  <si>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</si>
  <si>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</si>
  <si>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</si>
  <si>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</si>
  <si>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</si>
  <si>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</si>
  <si>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</si>
  <si>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</si>
  <si>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</si>
  <si>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</si>
  <si>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</si>
  <si>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</si>
  <si>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</si>
  <si>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</si>
  <si>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</si>
  <si>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</si>
  <si>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</si>
  <si>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</si>
  <si>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</si>
  <si>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</si>
  <si>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</si>
  <si>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</si>
  <si>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</si>
  <si>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</si>
  <si>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</si>
  <si>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</si>
  <si>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</si>
  <si>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</si>
  <si>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</si>
  <si>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</si>
  <si>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</si>
  <si>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</si>
  <si>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</si>
  <si>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</si>
  <si>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</si>
  <si>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</si>
  <si>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</si>
  <si>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</si>
  <si>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</si>
  <si>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</si>
  <si>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</si>
  <si>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</si>
  <si>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</si>
  <si>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</si>
  <si>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</si>
  <si>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</si>
  <si>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</si>
  <si>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</si>
  <si>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</si>
  <si>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</si>
  <si>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</si>
  <si>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</si>
  <si>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</si>
  <si>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</si>
  <si>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</si>
  <si>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</si>
  <si>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</si>
  <si>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</si>
  <si>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</si>
  <si>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</si>
  <si>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</si>
  <si>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</si>
  <si>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</si>
  <si>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</si>
  <si>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</si>
  <si>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</si>
  <si>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</si>
  <si>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</si>
  <si>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</si>
  <si>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</si>
  <si>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</si>
  <si>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</si>
  <si>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</si>
  <si>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</si>
  <si>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</si>
  <si>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</si>
  <si>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</si>
  <si>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</si>
  <si>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</si>
  <si>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</si>
  <si>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</si>
  <si>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</si>
  <si>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</si>
  <si>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</si>
  <si>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</si>
  <si>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</si>
  <si>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</si>
  <si>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</si>
  <si>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</si>
  <si>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</si>
  <si>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</si>
  <si>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</si>
  <si>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</si>
  <si>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</si>
  <si>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</si>
  <si>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</si>
  <si>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</si>
  <si>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</si>
  <si>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</si>
  <si>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</si>
  <si>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</si>
  <si>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</si>
  <si>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</si>
  <si>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</si>
  <si>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</si>
  <si>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</si>
  <si>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</si>
  <si>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</si>
  <si>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</si>
  <si>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</si>
  <si>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</si>
  <si>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</si>
  <si>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</si>
  <si>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</si>
  <si>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</si>
  <si>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</si>
  <si>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</si>
  <si>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</si>
  <si>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</si>
  <si>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</si>
  <si>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</si>
  <si>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</si>
  <si>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</si>
  <si>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</si>
  <si>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</si>
  <si>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</si>
  <si>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</si>
  <si>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</si>
  <si>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</si>
  <si>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</si>
  <si>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</si>
  <si>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</si>
  <si>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</si>
  <si>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</si>
  <si>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</si>
  <si>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</si>
  <si>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</si>
  <si>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</si>
  <si>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</si>
  <si>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</si>
  <si>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</si>
  <si>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</si>
  <si>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</si>
  <si>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</si>
  <si>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</si>
  <si>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</si>
  <si>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</si>
  <si>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</si>
  <si>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</si>
  <si>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</si>
  <si>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</si>
  <si>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</si>
  <si>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</si>
  <si>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</si>
  <si>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</si>
  <si>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</si>
  <si>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</si>
  <si>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</si>
  <si>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</si>
  <si>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</si>
  <si>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</si>
  <si>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</si>
  <si>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</si>
  <si>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</si>
  <si>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</si>
  <si>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</si>
  <si>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</si>
  <si>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</si>
  <si>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</si>
  <si>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</si>
  <si>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</si>
  <si>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</si>
  <si>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</si>
  <si>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</si>
  <si>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</si>
  <si>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</si>
  <si>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</si>
  <si>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</si>
  <si>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</si>
  <si>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</si>
  <si>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</si>
  <si>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</si>
  <si>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</si>
  <si>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</si>
  <si>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</si>
  <si>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</si>
  <si>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</si>
  <si>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</si>
  <si>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</si>
  <si>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</si>
  <si>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</si>
  <si>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</si>
  <si>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</si>
  <si>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</si>
  <si>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</si>
  <si>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</si>
  <si>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</si>
  <si>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</si>
  <si>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</si>
  <si>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</si>
  <si>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</si>
  <si>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</si>
  <si>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</si>
  <si>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</si>
  <si>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</si>
  <si>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</si>
  <si>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</si>
  <si>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</si>
  <si>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</si>
  <si>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</si>
  <si>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</si>
  <si>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</si>
  <si>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</si>
  <si>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</si>
  <si>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</si>
  <si>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</si>
  <si>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</si>
  <si>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</si>
  <si>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</si>
  <si>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</si>
  <si>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</si>
  <si>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</si>
  <si>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</si>
  <si>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</si>
  <si>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</si>
  <si>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</si>
  <si>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</si>
  <si>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</si>
  <si>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</si>
  <si>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</si>
  <si>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</si>
  <si>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</si>
  <si>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</si>
  <si>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</si>
  <si>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</si>
  <si>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</si>
  <si>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</si>
  <si>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</si>
  <si>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</si>
  <si>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</si>
  <si>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</si>
  <si>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</si>
  <si>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</si>
  <si>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</si>
  <si>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</si>
  <si>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</si>
  <si>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</si>
  <si>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</si>
  <si>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</si>
  <si>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</si>
  <si>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</si>
  <si>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</si>
  <si>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</si>
  <si>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</si>
  <si>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</si>
  <si>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</si>
  <si>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</si>
  <si>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</si>
  <si>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</si>
  <si>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</si>
  <si>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</si>
  <si>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</si>
  <si>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</si>
  <si>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</si>
  <si>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</si>
  <si>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</si>
  <si>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</si>
  <si>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</si>
  <si>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</si>
  <si>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</si>
  <si>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</si>
  <si>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</si>
  <si>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</si>
  <si>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</si>
  <si>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</si>
  <si>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</si>
  <si>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</si>
  <si>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</si>
  <si>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</si>
  <si>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</si>
  <si>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</si>
  <si>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</si>
  <si>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</si>
  <si>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</si>
  <si>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</si>
  <si>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</si>
  <si>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</si>
  <si>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</si>
  <si>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</si>
  <si>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</si>
  <si>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</si>
  <si>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</si>
  <si>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</si>
  <si>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</si>
  <si>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</si>
  <si>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</si>
  <si>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</si>
  <si>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</si>
  <si>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</si>
  <si>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</si>
  <si>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</si>
  <si>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</si>
  <si>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</si>
  <si>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</si>
  <si>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</si>
  <si>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</si>
  <si>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</si>
  <si>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</si>
  <si>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</si>
  <si>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</si>
  <si>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</si>
  <si>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</si>
  <si>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</si>
  <si>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</si>
  <si>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</si>
  <si>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</si>
  <si>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</si>
  <si>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</si>
  <si>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</si>
  <si>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</si>
  <si>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</si>
  <si>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</si>
  <si>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</si>
  <si>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</si>
  <si>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</si>
  <si>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</si>
  <si>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</si>
  <si>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</si>
  <si>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</si>
  <si>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</si>
  <si>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</si>
  <si>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</si>
  <si>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</si>
  <si>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</si>
  <si>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</si>
  <si>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</si>
  <si>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</si>
  <si>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</si>
  <si>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</si>
  <si>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</si>
  <si>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</si>
  <si>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</si>
  <si>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</si>
  <si>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</si>
  <si>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</si>
  <si>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</si>
  <si>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</si>
  <si>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</si>
  <si>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</si>
  <si>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</si>
  <si>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</si>
  <si>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</si>
  <si>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</si>
  <si>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</si>
  <si>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</si>
  <si>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</si>
  <si>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</si>
  <si>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</si>
  <si>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</si>
  <si>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</si>
  <si>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</si>
  <si>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</si>
  <si>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</si>
  <si>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</si>
  <si>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</si>
  <si>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</si>
  <si>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</si>
  <si>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</si>
  <si>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</si>
  <si>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</si>
  <si>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</si>
  <si>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</si>
  <si>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</si>
  <si>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</si>
  <si>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</si>
  <si>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</si>
  <si>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</si>
  <si>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</si>
  <si>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</si>
  <si>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</si>
  <si>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</si>
  <si>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</si>
  <si>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</si>
  <si>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</si>
  <si>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</si>
  <si>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</si>
  <si>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</si>
  <si>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</si>
  <si>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</si>
  <si>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</si>
  <si>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</si>
  <si>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</si>
  <si>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</si>
  <si>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</si>
  <si>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</si>
  <si>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</si>
  <si>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</si>
  <si>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</si>
  <si>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</si>
  <si>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</si>
  <si>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</si>
  <si>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</si>
  <si>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</si>
  <si>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</si>
  <si>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</si>
  <si>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</si>
  <si>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</si>
  <si>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</si>
  <si>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</si>
  <si>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</si>
  <si>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</si>
  <si>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</si>
  <si>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</si>
  <si>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</si>
  <si>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</si>
  <si>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</si>
  <si>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</si>
  <si>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</si>
  <si>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</si>
  <si>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</si>
  <si>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</si>
  <si>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</si>
  <si>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</si>
  <si>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</si>
  <si>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</si>
  <si>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</si>
  <si>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</si>
  <si>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</si>
  <si>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</si>
  <si>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</si>
  <si>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</si>
  <si>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</si>
  <si>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</si>
  <si>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</si>
  <si>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</si>
  <si>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</si>
  <si>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</si>
  <si>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</si>
  <si>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</si>
  <si>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</si>
  <si>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</si>
  <si>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</si>
  <si>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</si>
  <si>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</si>
  <si>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</si>
  <si>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</si>
  <si>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</si>
  <si>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</si>
  <si>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</si>
  <si>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</si>
  <si>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</si>
  <si>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</si>
  <si>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</si>
  <si>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</si>
  <si>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</si>
  <si>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</si>
  <si>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</si>
  <si>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</si>
  <si>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</si>
  <si>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</si>
  <si>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</si>
  <si>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</si>
  <si>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</si>
  <si>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</si>
  <si>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</si>
  <si>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</si>
  <si>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</si>
  <si>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</si>
  <si>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</si>
  <si>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</si>
  <si>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</si>
  <si>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</si>
  <si>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</si>
  <si>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</si>
  <si>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</si>
  <si>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</si>
  <si>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</si>
  <si>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</si>
  <si>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</si>
  <si>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</si>
  <si>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</si>
  <si>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</si>
  <si>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</si>
  <si>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</si>
  <si>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</si>
  <si>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</si>
  <si>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</si>
  <si>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</si>
  <si>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</si>
  <si>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</si>
  <si>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</si>
  <si>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</si>
  <si>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</si>
  <si>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</si>
  <si>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</si>
  <si>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</si>
  <si>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</si>
  <si>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</si>
  <si>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</si>
  <si>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</si>
  <si>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</si>
  <si>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</si>
  <si>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</si>
  <si>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</si>
  <si>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</si>
  <si>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</si>
  <si>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</si>
  <si>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</si>
  <si>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</si>
  <si>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</si>
  <si>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</si>
  <si>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</si>
  <si>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</si>
  <si>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</si>
  <si>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</si>
  <si>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</si>
  <si>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</si>
  <si>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</si>
  <si>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</si>
  <si>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</si>
  <si>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</si>
  <si>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</si>
  <si>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</si>
  <si>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</si>
  <si>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</si>
  <si>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</si>
  <si>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</si>
  <si>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</si>
  <si>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</si>
  <si>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</si>
  <si>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</si>
  <si>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</si>
  <si>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</si>
  <si>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</si>
  <si>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</si>
  <si>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</si>
  <si>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</si>
  <si>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</si>
  <si>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</si>
  <si>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</si>
  <si>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</si>
  <si>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</si>
  <si>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</si>
  <si>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</si>
  <si>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</si>
  <si>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</si>
  <si>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</si>
  <si>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</si>
  <si>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</si>
  <si>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</si>
  <si>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</si>
  <si>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</si>
  <si>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</si>
  <si>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</si>
  <si>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</si>
  <si>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</si>
  <si>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</si>
  <si>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</si>
  <si>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</si>
  <si>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</si>
  <si>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</si>
  <si>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</si>
  <si>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</si>
  <si>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</si>
  <si>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</si>
  <si>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</si>
  <si>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</si>
  <si>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</si>
  <si>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</si>
  <si>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</si>
  <si>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</si>
  <si>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</si>
  <si>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</si>
  <si>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</si>
  <si>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</si>
  <si>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</si>
  <si>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</si>
  <si>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</si>
  <si>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</si>
  <si>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</si>
  <si>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</si>
  <si>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</si>
  <si>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</si>
  <si>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</si>
  <si>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</si>
  <si>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</si>
  <si>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</si>
  <si>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</si>
  <si>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</si>
  <si>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</si>
  <si>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</si>
  <si>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</si>
  <si>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</si>
  <si>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</si>
  <si>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</si>
  <si>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</si>
  <si>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</si>
  <si>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</si>
  <si>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</si>
  <si>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</si>
  <si>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</si>
  <si>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</si>
  <si>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</si>
  <si>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</si>
  <si>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</si>
  <si>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</si>
  <si>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</si>
  <si>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</si>
  <si>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</si>
  <si>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</si>
  <si>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</si>
  <si>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</si>
  <si>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</si>
  <si>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</si>
  <si>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</si>
  <si>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</si>
  <si>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</si>
  <si>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</si>
  <si>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</si>
  <si>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</si>
  <si>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</si>
  <si>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</si>
  <si>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</si>
  <si>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</si>
  <si>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</si>
  <si>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</si>
  <si>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</si>
  <si>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</si>
  <si>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</si>
  <si>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</si>
  <si>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</si>
  <si>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</si>
  <si>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</si>
  <si>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</si>
  <si>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</si>
  <si>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</si>
  <si>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</si>
  <si>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</si>
  <si>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</si>
  <si>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</si>
  <si>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</si>
  <si>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</si>
  <si>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</si>
  <si>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</si>
  <si>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</si>
  <si>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</si>
  <si>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</si>
  <si>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</si>
  <si>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</si>
  <si>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</si>
  <si>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</si>
  <si>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</si>
  <si>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</si>
  <si>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</si>
  <si>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</si>
  <si>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</si>
  <si>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</si>
  <si>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</si>
  <si>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</si>
  <si>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</si>
  <si>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</si>
  <si>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</si>
  <si>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</si>
  <si>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</si>
  <si>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</si>
  <si>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</si>
  <si>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</si>
  <si>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</si>
  <si>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</si>
  <si>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</si>
  <si>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</si>
  <si>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</si>
  <si>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</si>
  <si>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</si>
  <si>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</si>
  <si>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</si>
  <si>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</si>
  <si>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</si>
  <si>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</si>
  <si>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</si>
  <si>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</si>
  <si>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</si>
  <si>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</si>
  <si>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</si>
  <si>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</si>
  <si>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</si>
  <si>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</si>
  <si>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</si>
  <si>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</si>
  <si>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</si>
  <si>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</si>
  <si>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</si>
  <si>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</si>
  <si>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</si>
  <si>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</si>
  <si>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</si>
  <si>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</si>
  <si>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</si>
  <si>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</si>
  <si>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</si>
  <si>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</si>
  <si>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</si>
  <si>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</si>
  <si>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</si>
  <si>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</si>
  <si>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</si>
  <si>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</si>
  <si>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</si>
  <si>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</si>
  <si>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</si>
  <si>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</si>
  <si>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</si>
  <si>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</si>
  <si>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</si>
  <si>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</si>
  <si>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</si>
  <si>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</si>
  <si>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</si>
  <si>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</si>
  <si>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</si>
  <si>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</si>
  <si>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</si>
  <si>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</si>
  <si>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</si>
  <si>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</si>
  <si>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</si>
  <si>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</si>
  <si>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</si>
  <si>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</si>
  <si>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</si>
  <si>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</si>
  <si>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</si>
  <si>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</si>
  <si>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</si>
  <si>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</si>
  <si>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</si>
  <si>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</si>
  <si>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</si>
  <si>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</si>
  <si>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</si>
  <si>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</si>
  <si>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</si>
  <si>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</si>
  <si>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</si>
  <si>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</si>
  <si>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</si>
  <si>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</si>
  <si>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</si>
  <si>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</si>
  <si>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</si>
  <si>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</si>
  <si>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</si>
  <si>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</si>
  <si>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</si>
  <si>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</si>
  <si>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</si>
  <si>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</si>
  <si>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</si>
  <si>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</si>
  <si>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</si>
  <si>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</si>
  <si>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</si>
  <si>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</si>
  <si>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</si>
  <si>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</si>
  <si>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</si>
  <si>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</si>
  <si>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</si>
  <si>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</si>
  <si>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</si>
  <si>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</si>
  <si>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</si>
  <si>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</si>
  <si>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</si>
  <si>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</si>
  <si>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</si>
  <si>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</si>
  <si>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</si>
  <si>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</si>
  <si>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</si>
  <si>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</si>
  <si>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</si>
  <si>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</si>
  <si>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</si>
  <si>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</si>
  <si>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</si>
  <si>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</si>
  <si>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</si>
  <si>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</si>
  <si>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</si>
  <si>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</si>
  <si>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</si>
  <si>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</si>
  <si>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</si>
  <si>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</si>
  <si>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</si>
  <si>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</si>
  <si>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</si>
  <si>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</si>
  <si>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</si>
  <si>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</si>
  <si>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</si>
  <si>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</si>
  <si>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</si>
  <si>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</si>
  <si>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</si>
  <si>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</si>
  <si>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</si>
  <si>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</si>
  <si>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</si>
  <si>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</si>
  <si>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</si>
  <si>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</si>
  <si>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</si>
  <si>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</si>
  <si>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</si>
  <si>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</si>
  <si>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</si>
  <si>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</si>
  <si>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</si>
  <si>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</si>
  <si>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</si>
  <si>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</si>
  <si>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</si>
  <si>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</si>
  <si>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</si>
  <si>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</si>
  <si>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</si>
  <si>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</si>
  <si>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</si>
  <si>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</si>
  <si>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</si>
  <si>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</si>
  <si>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</si>
  <si>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</si>
  <si>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</si>
  <si>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</si>
  <si>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</si>
  <si>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</si>
  <si>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</si>
  <si>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</si>
  <si>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</si>
  <si>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</si>
  <si>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</si>
  <si>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</si>
  <si>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</si>
  <si>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</si>
  <si>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</si>
  <si>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</si>
  <si>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</si>
  <si>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</si>
  <si>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</si>
  <si>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</si>
  <si>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</si>
  <si>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</si>
  <si>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</si>
  <si>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</si>
  <si>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</si>
  <si>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</si>
  <si>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</si>
  <si>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</si>
  <si>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</si>
  <si>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</si>
  <si>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</si>
  <si>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</si>
  <si>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</si>
  <si>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</si>
  <si>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</si>
  <si>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</si>
  <si>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</si>
  <si>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</si>
  <si>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</si>
  <si>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</si>
  <si>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</si>
  <si>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</si>
  <si>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</si>
  <si>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</si>
  <si>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</si>
  <si>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</si>
  <si>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</si>
  <si>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</si>
  <si>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</si>
  <si>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</si>
  <si>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</si>
  <si>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</si>
  <si>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</si>
  <si>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</si>
  <si>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</si>
  <si>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</si>
  <si>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</si>
  <si>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</si>
  <si>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</si>
  <si>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</si>
  <si>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</si>
  <si>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</si>
  <si>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</si>
  <si>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</si>
  <si>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</si>
  <si>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</si>
  <si>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</si>
  <si>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</si>
  <si>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</si>
  <si>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</si>
  <si>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</si>
  <si>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</si>
  <si>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</si>
  <si>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</si>
  <si>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</si>
  <si>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</si>
  <si>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</si>
  <si>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</si>
  <si>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</si>
  <si>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</si>
  <si>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</si>
  <si>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</si>
  <si>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</si>
  <si>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</si>
  <si>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</si>
  <si>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</si>
  <si>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</si>
  <si>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</si>
  <si>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</si>
  <si>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</si>
  <si>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</si>
  <si>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</si>
  <si>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</si>
  <si>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</si>
  <si>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</si>
  <si>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</si>
  <si>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</si>
  <si>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</si>
  <si>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</si>
  <si>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</si>
  <si>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</si>
  <si>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</si>
  <si>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</si>
  <si>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</si>
  <si>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</si>
  <si>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</si>
  <si>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</si>
  <si>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</si>
  <si>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</si>
  <si>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</si>
  <si>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</si>
  <si>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</si>
  <si>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</si>
  <si>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</si>
  <si>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</si>
  <si>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</si>
  <si>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</si>
  <si>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</si>
  <si>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</si>
  <si>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</si>
  <si>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</si>
  <si>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</si>
  <si>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</si>
  <si>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</si>
  <si>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</si>
  <si>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</si>
  <si>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</si>
  <si>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</si>
  <si>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</si>
  <si>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</si>
  <si>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</si>
  <si>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</si>
  <si>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</si>
  <si>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</si>
  <si>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</si>
  <si>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</si>
  <si>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</si>
  <si>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</si>
  <si>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</si>
  <si>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</si>
  <si>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</si>
  <si>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</si>
  <si>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</si>
  <si>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</si>
  <si>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</si>
  <si>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</si>
  <si>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</si>
  <si>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</si>
  <si>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</si>
  <si>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</si>
  <si>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</si>
  <si>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</si>
  <si>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</si>
  <si>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</si>
  <si>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</si>
  <si>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</si>
  <si>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</si>
  <si>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</si>
  <si>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</si>
  <si>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</si>
  <si>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</si>
  <si>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</si>
  <si>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</si>
  <si>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</si>
  <si>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</si>
  <si>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</si>
  <si>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</si>
  <si>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</si>
  <si>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</si>
  <si>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</si>
  <si>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</si>
  <si>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</si>
  <si>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</si>
  <si>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</si>
  <si>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</si>
  <si>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</si>
  <si>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</si>
  <si>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</si>
  <si>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</si>
  <si>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</si>
  <si>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</si>
  <si>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</si>
  <si>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</si>
  <si>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</si>
  <si>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</si>
  <si>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</si>
  <si>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</si>
  <si>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</si>
  <si>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</si>
  <si>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</si>
  <si>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</si>
  <si>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</si>
  <si>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</si>
  <si>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</si>
  <si>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</si>
  <si>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</si>
  <si>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</si>
  <si>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</si>
  <si>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</si>
  <si>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</si>
  <si>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</si>
  <si>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</si>
  <si>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</si>
  <si>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</si>
  <si>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</si>
  <si>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</si>
  <si>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</si>
  <si>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</si>
  <si>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</si>
  <si>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</si>
  <si>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</si>
  <si>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</si>
  <si>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</si>
  <si>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</si>
  <si>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</si>
  <si>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</si>
  <si>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</si>
  <si>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</si>
  <si>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</si>
  <si>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</si>
  <si>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</si>
  <si>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</si>
  <si>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</si>
  <si>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</si>
  <si>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</si>
  <si>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</si>
  <si>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</si>
  <si>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</si>
  <si>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</si>
  <si>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</si>
  <si>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</si>
  <si>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</si>
  <si>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</si>
  <si>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</si>
  <si>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</si>
  <si>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</si>
  <si>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</si>
  <si>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</si>
  <si>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</si>
  <si>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</si>
  <si>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</si>
  <si>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</si>
  <si>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</si>
  <si>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</si>
  <si>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</si>
  <si>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</si>
  <si>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</si>
  <si>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</si>
  <si>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</si>
  <si>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</si>
  <si>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</si>
  <si>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</si>
  <si>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</si>
  <si>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</si>
  <si>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</si>
  <si>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</si>
  <si>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</si>
  <si>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</si>
  <si>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</si>
  <si>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</si>
  <si>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</si>
  <si>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</si>
  <si>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</si>
  <si>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</si>
  <si>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</si>
  <si>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</si>
  <si>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</si>
  <si>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</si>
  <si>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</si>
  <si>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</si>
  <si>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</si>
  <si>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</si>
  <si>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</si>
  <si>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</si>
  <si>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</si>
  <si>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</si>
  <si>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</si>
  <si>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</si>
  <si>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</si>
  <si>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</si>
  <si>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</si>
  <si>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</si>
  <si>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</si>
  <si>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</si>
  <si>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</si>
  <si>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</si>
  <si>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</si>
  <si>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</si>
  <si>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</si>
  <si>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</si>
  <si>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</si>
  <si>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</si>
  <si>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</si>
  <si>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</si>
  <si>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</si>
  <si>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</si>
  <si>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</si>
  <si>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</si>
  <si>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</si>
  <si>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</si>
  <si>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</si>
  <si>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</si>
  <si>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</si>
  <si>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</si>
  <si>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</si>
  <si>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</si>
  <si>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</si>
  <si>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</si>
  <si>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</si>
  <si>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</si>
  <si>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</si>
  <si>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</si>
  <si>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</si>
  <si>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</si>
  <si>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</si>
  <si>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</si>
  <si>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</si>
  <si>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</si>
  <si>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</si>
  <si>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</si>
  <si>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</si>
  <si>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</si>
  <si>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</si>
  <si>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</si>
  <si>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</si>
  <si>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</si>
  <si>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</si>
  <si>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</si>
  <si>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</si>
  <si>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</si>
  <si>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</si>
  <si>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</si>
  <si>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</si>
  <si>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</si>
  <si>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</si>
  <si>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</si>
  <si>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</si>
  <si>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</si>
  <si>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</si>
  <si>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</si>
  <si>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</si>
  <si>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</si>
  <si>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</si>
  <si>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</si>
  <si>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</si>
  <si>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</si>
  <si>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</si>
  <si>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</si>
  <si>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</si>
  <si>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</si>
  <si>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</si>
  <si>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</si>
  <si>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</si>
  <si>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</si>
  <si>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</si>
  <si>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</si>
  <si>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</si>
  <si>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</si>
  <si>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</si>
  <si>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</si>
  <si>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</si>
  <si>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</si>
  <si>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</si>
  <si>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</si>
  <si>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</si>
  <si>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</si>
  <si>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</si>
  <si>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</si>
  <si>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</si>
  <si>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</si>
  <si>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</si>
  <si>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</si>
  <si>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</si>
  <si>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</si>
  <si>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</si>
  <si>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</si>
  <si>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</si>
  <si>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</si>
  <si>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</si>
  <si>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</si>
  <si>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</si>
  <si>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</si>
  <si>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</si>
  <si>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</si>
  <si>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</si>
  <si>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</si>
  <si>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</si>
  <si>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</si>
  <si>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</si>
  <si>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</si>
  <si>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</si>
  <si>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</si>
  <si>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</si>
  <si>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</si>
  <si>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</si>
  <si>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</si>
  <si>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</si>
  <si>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</si>
  <si>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</si>
  <si>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</si>
  <si>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</si>
  <si>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</si>
  <si>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</si>
  <si>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</si>
  <si>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</si>
  <si>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</si>
  <si>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</si>
  <si>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</si>
  <si>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</si>
  <si>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</si>
  <si>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</si>
  <si>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</si>
  <si>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</si>
  <si>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</si>
  <si>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</si>
  <si>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</si>
  <si>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</si>
  <si>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</si>
  <si>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</si>
  <si>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</si>
  <si>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</si>
  <si>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</si>
  <si>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</si>
  <si>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</si>
  <si>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</si>
  <si>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</si>
  <si>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</si>
  <si>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</si>
  <si>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</si>
  <si>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</si>
  <si>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</si>
  <si>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</si>
  <si>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</si>
  <si>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</si>
  <si>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</si>
  <si>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</si>
  <si>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</si>
  <si>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</si>
  <si>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</si>
  <si>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</si>
  <si>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</si>
  <si>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</si>
  <si>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</si>
  <si>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</si>
  <si>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</si>
  <si>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</si>
  <si>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</si>
  <si>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</si>
  <si>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</si>
  <si>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</si>
  <si>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</si>
  <si>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</si>
  <si>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</si>
  <si>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</si>
  <si>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</si>
  <si>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</si>
  <si>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</si>
  <si>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</si>
  <si>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</si>
  <si>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</si>
  <si>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</si>
  <si>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</si>
  <si>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</si>
  <si>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</si>
  <si>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</si>
  <si>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</si>
  <si>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</si>
  <si>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</si>
  <si>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</si>
  <si>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</si>
  <si>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</si>
  <si>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</si>
  <si>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</si>
  <si>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</si>
  <si>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</si>
  <si>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</si>
  <si>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</si>
  <si>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</si>
  <si>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</si>
  <si>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</si>
  <si>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</si>
  <si>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</si>
  <si>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</si>
  <si>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</si>
  <si>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</si>
  <si>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</si>
  <si>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</si>
  <si>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</si>
  <si>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</si>
  <si>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</si>
  <si>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</si>
  <si>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</si>
  <si>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</si>
  <si>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</si>
  <si>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</si>
  <si>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</si>
  <si>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</si>
  <si>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</si>
  <si>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</si>
  <si>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</si>
  <si>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</si>
  <si>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</si>
  <si>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</si>
  <si>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</si>
  <si>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</si>
  <si>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</si>
  <si>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</si>
  <si>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</si>
  <si>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</si>
  <si>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</si>
  <si>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</si>
  <si>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</si>
  <si>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</si>
  <si>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</si>
  <si>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</si>
  <si>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</si>
  <si>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</si>
  <si>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</si>
  <si>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</si>
  <si>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</si>
  <si>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</si>
  <si>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</si>
  <si>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</si>
  <si>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</si>
  <si>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</si>
  <si>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</si>
  <si>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</si>
  <si>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</si>
  <si>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</si>
  <si>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</si>
  <si>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</si>
  <si>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</si>
  <si>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</si>
  <si>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</si>
  <si>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</si>
  <si>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</si>
  <si>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</si>
  <si>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</si>
  <si>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</si>
  <si>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</si>
  <si>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</si>
  <si>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</si>
  <si>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</si>
  <si>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</si>
  <si>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</si>
  <si>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</si>
  <si>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</si>
  <si>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</si>
  <si>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</si>
  <si>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</si>
  <si>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</si>
  <si>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</si>
  <si>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</si>
  <si>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</si>
  <si>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</si>
  <si>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</si>
  <si>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</si>
  <si>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</si>
  <si>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</si>
  <si>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</si>
  <si>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</si>
  <si>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</si>
  <si>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</si>
  <si>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</si>
  <si>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</si>
  <si>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</si>
  <si>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</si>
  <si>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</si>
  <si>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</si>
  <si>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</si>
  <si>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</si>
  <si>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</si>
  <si>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</si>
  <si>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</si>
  <si>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</si>
  <si>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</si>
  <si>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</si>
  <si>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</si>
  <si>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</si>
  <si>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</si>
  <si>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</si>
  <si>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</si>
  <si>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</si>
  <si>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</si>
  <si>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</si>
  <si>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</si>
  <si>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</si>
  <si>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</si>
  <si>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</si>
  <si>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</si>
  <si>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</si>
  <si>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</si>
  <si>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</si>
  <si>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</si>
  <si>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</si>
  <si>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</si>
  <si>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</si>
  <si>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</si>
  <si>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</si>
  <si>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</si>
  <si>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</si>
  <si>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</si>
  <si>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</si>
  <si>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</si>
  <si>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</si>
  <si>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</si>
  <si>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</si>
  <si>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</si>
  <si>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</si>
  <si>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</si>
  <si>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</si>
  <si>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</si>
  <si>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</si>
  <si>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</si>
  <si>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</si>
  <si>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</si>
  <si>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</si>
  <si>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</si>
  <si>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</si>
  <si>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</si>
  <si>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</si>
  <si>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</si>
  <si>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</si>
  <si>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</si>
  <si>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</si>
  <si>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</si>
  <si>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</si>
  <si>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</si>
  <si>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</si>
  <si>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</si>
  <si>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</si>
  <si>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</si>
  <si>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</si>
  <si>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</si>
  <si>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</si>
  <si>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</si>
  <si>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</si>
  <si>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</si>
  <si>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</si>
  <si>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</si>
  <si>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</si>
  <si>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</si>
  <si>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</si>
  <si>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</si>
  <si>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</si>
  <si>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</si>
  <si>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</si>
  <si>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</si>
  <si>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</si>
  <si>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</si>
  <si>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</si>
  <si>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</si>
  <si>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</si>
  <si>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</si>
  <si>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</si>
  <si>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</si>
  <si>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</si>
  <si>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</si>
  <si>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</si>
  <si>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</si>
  <si>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</si>
  <si>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</si>
  <si>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</si>
  <si>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</si>
  <si>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</si>
  <si>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</si>
  <si>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</si>
  <si>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</si>
  <si>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</si>
  <si>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</si>
  <si>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</si>
  <si>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</si>
  <si>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</si>
  <si>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</si>
  <si>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</si>
  <si>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</si>
  <si>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</si>
  <si>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</si>
  <si>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</si>
  <si>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</si>
  <si>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</si>
  <si>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</si>
  <si>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</si>
  <si>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</si>
  <si>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</si>
  <si>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</si>
  <si>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</si>
  <si>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</si>
  <si>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</si>
  <si>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</si>
  <si>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</si>
  <si>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</si>
  <si>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</si>
  <si>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</si>
  <si>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</si>
  <si>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</si>
  <si>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</si>
  <si>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</si>
  <si>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</si>
  <si>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</si>
  <si>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</si>
  <si>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</si>
  <si>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</si>
  <si>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</si>
  <si>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</si>
  <si>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</si>
  <si>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</si>
  <si>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</si>
  <si>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</si>
  <si>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</si>
  <si>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</si>
  <si>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</si>
  <si>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</si>
  <si>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</si>
  <si>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</si>
  <si>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</si>
  <si>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</si>
  <si>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</si>
  <si>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</si>
  <si>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</si>
  <si>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</si>
  <si>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</si>
  <si>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</si>
  <si>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</si>
  <si>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</si>
  <si>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</si>
  <si>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</si>
  <si>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</si>
  <si>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</si>
  <si>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</si>
  <si>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</si>
  <si>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</si>
  <si>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</si>
  <si>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</si>
  <si>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</si>
  <si>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</si>
  <si>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</si>
  <si>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</si>
  <si>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</si>
  <si>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</si>
  <si>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</si>
  <si>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</si>
  <si>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</si>
  <si>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</si>
  <si>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</si>
  <si>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</si>
  <si>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</si>
  <si>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</si>
  <si>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</si>
  <si>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</si>
  <si>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</si>
  <si>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</si>
  <si>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</si>
  <si>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</si>
  <si>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</si>
  <si>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</si>
  <si>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</si>
  <si>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</si>
  <si>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</si>
  <si>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</si>
  <si>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</si>
  <si>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</si>
  <si>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</si>
  <si>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</si>
  <si>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</si>
  <si>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</si>
  <si>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</si>
  <si>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</si>
  <si>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</si>
  <si>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</si>
  <si>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</si>
  <si>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</si>
  <si>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</si>
  <si>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</si>
  <si>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</si>
  <si>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</si>
  <si>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</si>
  <si>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</si>
  <si>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</si>
  <si>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</si>
  <si>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</si>
  <si>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</si>
  <si>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</si>
  <si>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</si>
  <si>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</si>
  <si>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</si>
  <si>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</si>
  <si>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</si>
  <si>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</si>
  <si>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</si>
  <si>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</si>
  <si>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</si>
  <si>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</si>
  <si>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</si>
  <si>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</si>
  <si>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</si>
  <si>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</si>
  <si>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</si>
  <si>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</si>
  <si>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</si>
  <si>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</si>
  <si>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</si>
  <si>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</si>
  <si>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</si>
  <si>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</si>
  <si>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</si>
  <si>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</si>
  <si>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</si>
  <si>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</si>
  <si>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</si>
  <si>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</si>
  <si>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</si>
  <si>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</si>
  <si>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</si>
  <si>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</si>
  <si>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</si>
  <si>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</si>
  <si>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</si>
  <si>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</si>
  <si>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</si>
  <si>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</si>
  <si>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</si>
  <si>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</si>
  <si>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</si>
  <si>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</si>
  <si>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</si>
  <si>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</si>
  <si>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</si>
  <si>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</si>
  <si>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</si>
  <si>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</si>
  <si>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</si>
  <si>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</si>
  <si>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</si>
  <si>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</si>
  <si>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</si>
  <si>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</si>
  <si>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</si>
  <si>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</si>
  <si>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</si>
  <si>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</si>
  <si>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</si>
  <si>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</si>
  <si>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</si>
  <si>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</si>
  <si>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</si>
  <si>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</si>
  <si>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</si>
  <si>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</si>
  <si>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</si>
  <si>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</si>
  <si>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</si>
  <si>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</si>
  <si>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</si>
  <si>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</si>
  <si>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</si>
  <si>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</si>
  <si>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</si>
  <si>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</si>
  <si>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</si>
  <si>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</si>
  <si>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</si>
  <si>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</si>
  <si>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</si>
  <si>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</si>
  <si>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</si>
  <si>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</si>
  <si>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</si>
  <si>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</si>
  <si>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</si>
  <si>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</si>
  <si>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</si>
  <si>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</si>
  <si>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</si>
  <si>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</si>
  <si>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</si>
  <si>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</si>
  <si>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</si>
  <si>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</si>
  <si>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</si>
  <si>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</si>
  <si>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</si>
  <si>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</si>
  <si>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</si>
  <si>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</si>
  <si>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</si>
  <si>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</si>
  <si>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</si>
  <si>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</si>
  <si>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</si>
  <si>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</si>
  <si>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</si>
  <si>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</si>
  <si>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</si>
  <si>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</si>
  <si>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</si>
  <si>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</si>
  <si>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</si>
  <si>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</si>
  <si>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</si>
  <si>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</si>
  <si>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</si>
  <si>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</si>
  <si>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</si>
  <si>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</si>
  <si>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</si>
  <si>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</si>
  <si>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</si>
  <si>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</si>
  <si>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</si>
  <si>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</si>
  <si>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</si>
  <si>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</si>
  <si>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</si>
  <si>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</si>
  <si>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</si>
  <si>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</si>
  <si>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</si>
  <si>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</si>
  <si>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</si>
  <si>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</si>
  <si>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</si>
  <si>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</si>
  <si>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</si>
  <si>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</si>
  <si>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</si>
  <si>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</si>
  <si>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</si>
  <si>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</si>
  <si>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</si>
  <si>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</si>
  <si>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</si>
  <si>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</si>
  <si>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</si>
  <si>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</si>
  <si>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</si>
  <si>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</si>
  <si>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</si>
  <si>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</si>
  <si>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</si>
  <si>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</si>
  <si>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</si>
  <si>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</si>
  <si>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</si>
  <si>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</si>
  <si>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</si>
  <si>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</si>
  <si>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</si>
  <si>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</si>
  <si>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</si>
  <si>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</si>
  <si>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</si>
  <si>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</si>
  <si>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</si>
  <si>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</si>
  <si>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</si>
  <si>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</si>
  <si>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</si>
  <si>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</si>
  <si>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</si>
  <si>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</si>
  <si>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</si>
  <si>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</si>
  <si>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</si>
  <si>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</si>
  <si>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</si>
  <si>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</si>
  <si>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</si>
  <si>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</si>
  <si>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</si>
  <si>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</si>
  <si>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</si>
  <si>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</si>
  <si>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</si>
  <si>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</si>
  <si>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</si>
  <si>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</si>
  <si>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</si>
  <si>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</si>
  <si>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</si>
  <si>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</si>
  <si>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</si>
  <si>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</si>
  <si>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</si>
  <si>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</si>
  <si>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</si>
  <si>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</si>
  <si>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</si>
  <si>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</si>
  <si>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</si>
  <si>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</si>
  <si>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</si>
  <si>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</si>
  <si>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</si>
  <si>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</si>
  <si>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</si>
  <si>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</si>
  <si>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</si>
  <si>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</si>
  <si>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</si>
  <si>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</si>
  <si>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</si>
  <si>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</si>
  <si>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</si>
  <si>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</si>
  <si>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</si>
  <si>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</si>
  <si>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</si>
  <si>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</si>
  <si>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</si>
  <si>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</si>
  <si>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</si>
  <si>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</si>
  <si>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</si>
  <si>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</si>
  <si>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</si>
  <si>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</si>
  <si>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</si>
  <si>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</si>
  <si>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</si>
  <si>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</si>
  <si>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</si>
  <si>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</si>
  <si>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</si>
  <si>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</si>
  <si>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</si>
  <si>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</si>
  <si>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</si>
  <si>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</si>
  <si>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</si>
  <si>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</si>
  <si>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</si>
  <si>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</si>
  <si>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</si>
  <si>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</si>
  <si>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</si>
  <si>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</si>
  <si>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</si>
  <si>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</si>
  <si>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</si>
  <si>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</si>
  <si>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</si>
  <si>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</si>
  <si>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</si>
  <si>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</si>
  <si>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</si>
  <si>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</si>
  <si>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</si>
  <si>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</si>
  <si>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</si>
  <si>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</si>
  <si>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</si>
  <si>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</si>
  <si>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</si>
  <si>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</si>
  <si>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</si>
  <si>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</si>
  <si>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</si>
  <si>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</si>
  <si>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</si>
  <si>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</si>
  <si>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</si>
  <si>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</si>
  <si>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</si>
  <si>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</si>
  <si>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</si>
  <si>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</si>
  <si>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</si>
  <si>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</si>
  <si>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</si>
  <si>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</si>
  <si>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</si>
  <si>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</si>
  <si>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</si>
  <si>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</si>
  <si>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</si>
  <si>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</si>
  <si>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</si>
  <si>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</si>
  <si>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</si>
  <si>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</si>
  <si>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</si>
  <si>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</si>
  <si>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</si>
  <si>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</si>
  <si>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</si>
  <si>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</si>
  <si>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</si>
  <si>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</si>
  <si>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</si>
  <si>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</si>
  <si>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</si>
  <si>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</si>
  <si>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</si>
  <si>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</si>
  <si>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</si>
  <si>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</si>
  <si>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</si>
  <si>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</si>
  <si>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</si>
  <si>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</si>
  <si>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</si>
  <si>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</si>
  <si>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</si>
  <si>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</si>
  <si>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</si>
  <si>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</si>
  <si>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</si>
  <si>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</si>
  <si>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</si>
  <si>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</si>
  <si>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</si>
  <si>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</si>
  <si>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</si>
  <si>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</si>
  <si>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</si>
  <si>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</si>
  <si>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</si>
  <si>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</si>
  <si>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</si>
  <si>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</si>
  <si>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</si>
  <si>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</si>
  <si>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</si>
  <si>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</si>
  <si>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</si>
  <si>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</si>
  <si>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</si>
  <si>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</si>
  <si>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</si>
  <si>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</si>
  <si>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</si>
  <si>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</si>
  <si>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</si>
  <si>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</si>
  <si>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</si>
  <si>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</si>
  <si>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</si>
  <si>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</si>
  <si>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</si>
  <si>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</si>
  <si>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</si>
  <si>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</si>
  <si>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</si>
  <si>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</si>
  <si>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</si>
  <si>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</si>
  <si>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</si>
  <si>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</si>
  <si>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</si>
  <si>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</si>
  <si>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</si>
  <si>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</si>
  <si>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</si>
  <si>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</si>
  <si>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</si>
  <si>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</si>
  <si>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</si>
  <si>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</si>
  <si>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</si>
  <si>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</si>
  <si>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</si>
  <si>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</si>
  <si>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</si>
  <si>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</si>
  <si>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</si>
  <si>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</si>
  <si>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</si>
  <si>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</si>
  <si>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</si>
  <si>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</si>
  <si>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</si>
  <si>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</si>
  <si>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</si>
  <si>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</si>
  <si>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</si>
  <si>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</si>
  <si>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</si>
  <si>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</si>
  <si>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</si>
  <si>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</si>
  <si>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</si>
  <si>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</si>
  <si>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</si>
  <si>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</si>
  <si>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</si>
  <si>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</si>
  <si>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</si>
  <si>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</si>
  <si>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</si>
  <si>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</si>
  <si>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</si>
  <si>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</si>
  <si>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</si>
  <si>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</si>
  <si>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</si>
  <si>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</si>
  <si>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</si>
  <si>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</si>
  <si>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</si>
  <si>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</si>
  <si>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</si>
  <si>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</si>
  <si>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</si>
  <si>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</si>
  <si>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</si>
  <si>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</si>
  <si>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</si>
  <si>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</si>
  <si>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</si>
  <si>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</si>
  <si>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</si>
  <si>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</si>
  <si>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</si>
  <si>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</si>
  <si>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</si>
  <si>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</si>
  <si>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</si>
  <si>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</si>
  <si>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</si>
  <si>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</si>
  <si>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</si>
  <si>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</si>
  <si>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</si>
  <si>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</si>
  <si>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</si>
  <si>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</si>
  <si>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</si>
  <si>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</si>
  <si>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</si>
  <si>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</si>
  <si>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</si>
  <si>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</si>
  <si>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</si>
  <si>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</si>
  <si>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</si>
  <si>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</si>
  <si>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</si>
  <si>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</si>
  <si>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</si>
  <si>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</si>
  <si>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</si>
  <si>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</si>
  <si>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</si>
  <si>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</si>
  <si>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</si>
  <si>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</si>
  <si>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</si>
  <si>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</si>
  <si>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</si>
  <si>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</si>
  <si>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</si>
  <si>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</si>
  <si>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</si>
  <si>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</si>
  <si>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</si>
  <si>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</si>
  <si>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</si>
  <si>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</si>
  <si>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</si>
  <si>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</si>
  <si>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</si>
  <si>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</si>
  <si>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</si>
  <si>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</si>
  <si>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</si>
  <si>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</si>
  <si>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</si>
  <si>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</si>
  <si>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</si>
  <si>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</si>
  <si>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</si>
  <si>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</si>
  <si>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</si>
  <si>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</si>
  <si>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</si>
  <si>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</si>
  <si>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</si>
  <si>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</si>
  <si>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</si>
  <si>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</si>
  <si>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</si>
  <si>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</si>
  <si>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</si>
  <si>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</si>
  <si>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</si>
  <si>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</si>
  <si>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</si>
  <si>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</si>
  <si>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</si>
  <si>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</si>
  <si>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</si>
  <si>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</si>
  <si>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</si>
  <si>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</si>
  <si>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</si>
  <si>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</si>
  <si>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</si>
  <si>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</si>
  <si>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</si>
  <si>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</si>
  <si>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</si>
  <si>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</si>
  <si>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</si>
  <si>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</si>
  <si>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</si>
  <si>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</si>
  <si>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</si>
  <si>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</si>
  <si>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</si>
  <si>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</si>
  <si>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</si>
  <si>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</si>
  <si>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</si>
  <si>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</si>
  <si>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</si>
  <si>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</si>
  <si>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</si>
  <si>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</si>
  <si>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</si>
  <si>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</si>
  <si>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</si>
  <si>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</si>
  <si>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</si>
  <si>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</si>
  <si>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</si>
  <si>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</si>
  <si>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</si>
  <si>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</si>
  <si>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</si>
  <si>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</si>
  <si>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</si>
  <si>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</si>
  <si>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</si>
  <si>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</si>
  <si>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</si>
  <si>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</si>
  <si>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</si>
  <si>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</si>
  <si>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</si>
  <si>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</si>
  <si>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</si>
  <si>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</si>
  <si>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</si>
  <si>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</si>
  <si>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</si>
  <si>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</si>
  <si>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</si>
  <si>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</si>
  <si>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</si>
  <si>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</si>
  <si>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</si>
  <si>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</si>
  <si>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</si>
  <si>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</si>
  <si>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</si>
  <si>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</si>
  <si>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</si>
  <si>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</si>
  <si>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</si>
  <si>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</si>
  <si>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</si>
  <si>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</si>
  <si>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</si>
  <si>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</si>
  <si>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</si>
  <si>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</si>
  <si>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</si>
  <si>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</si>
  <si>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</si>
  <si>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</si>
  <si>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</si>
  <si>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</si>
  <si>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</si>
  <si>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</si>
  <si>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</si>
  <si>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</si>
  <si>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</si>
  <si>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</si>
  <si>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</si>
  <si>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</si>
  <si>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</si>
  <si>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</si>
  <si>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</si>
  <si>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</si>
  <si>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</si>
  <si>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</si>
  <si>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</si>
  <si>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</si>
  <si>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</si>
  <si>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</si>
  <si>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</si>
  <si>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</si>
  <si>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</si>
  <si>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</si>
  <si>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</si>
  <si>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</si>
  <si>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</si>
  <si>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</si>
  <si>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</si>
  <si>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</si>
  <si>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</si>
  <si>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</si>
  <si>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</si>
  <si>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</si>
  <si>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</si>
  <si>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</si>
  <si>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</si>
  <si>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</si>
  <si>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</si>
  <si>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</si>
  <si>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</si>
  <si>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</si>
  <si>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</si>
  <si>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</si>
  <si>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</si>
  <si>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</si>
  <si>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</si>
  <si>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</si>
  <si>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</si>
  <si>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</si>
  <si>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</si>
  <si>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</si>
  <si>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</si>
  <si>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</si>
  <si>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</si>
  <si>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</si>
  <si>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</si>
  <si>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</si>
  <si>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</si>
  <si>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</si>
  <si>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</si>
  <si>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</si>
  <si>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</si>
  <si>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</si>
  <si>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</si>
  <si>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</si>
  <si>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</si>
  <si>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</si>
  <si>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</si>
  <si>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</si>
  <si>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</si>
  <si>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</si>
  <si>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</si>
  <si>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</si>
  <si>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</si>
  <si>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</si>
  <si>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</si>
  <si>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</si>
  <si>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</si>
  <si>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</si>
  <si>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</si>
  <si>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</si>
  <si>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</si>
  <si>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</si>
  <si>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</si>
  <si>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</si>
  <si>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</si>
  <si>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</si>
  <si>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</si>
  <si>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</si>
  <si>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</si>
  <si>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</si>
  <si>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</si>
  <si>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</si>
  <si>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</si>
  <si>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</si>
  <si>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</si>
  <si>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</si>
  <si>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</si>
  <si>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</si>
  <si>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</si>
  <si>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</si>
  <si>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</si>
  <si>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</si>
  <si>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</si>
  <si>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</si>
  <si>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</si>
  <si>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</si>
  <si>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</si>
  <si>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</si>
  <si>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</si>
  <si>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</si>
  <si>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</si>
  <si>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</si>
  <si>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</si>
  <si>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</si>
  <si>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</si>
  <si>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</si>
  <si>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</si>
  <si>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</si>
  <si>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</si>
  <si>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</si>
  <si>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</si>
  <si>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</si>
  <si>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</si>
  <si>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</si>
  <si>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</si>
  <si>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</si>
  <si>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</si>
  <si>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</si>
  <si>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</si>
  <si>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</si>
  <si>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</si>
  <si>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</si>
  <si>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</si>
  <si>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</si>
  <si>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</si>
  <si>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</si>
  <si>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</si>
  <si>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</si>
  <si>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</si>
  <si>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</si>
  <si>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</si>
  <si>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</si>
  <si>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</si>
  <si>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</si>
  <si>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</si>
  <si>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</si>
  <si>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</si>
  <si>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</si>
  <si>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</si>
  <si>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</si>
  <si>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</si>
  <si>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</si>
  <si>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</si>
  <si>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</si>
  <si>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</si>
  <si>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</si>
  <si>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</si>
  <si>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</si>
  <si>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</si>
  <si>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</si>
  <si>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</si>
  <si>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</si>
  <si>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</si>
  <si>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</si>
  <si>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</si>
  <si>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</si>
  <si>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</si>
  <si>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</si>
  <si>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</si>
  <si>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</si>
  <si>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</si>
  <si>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</si>
  <si>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</si>
  <si>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</si>
  <si>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</si>
  <si>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</si>
  <si>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</si>
  <si>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</si>
  <si>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</si>
  <si>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</si>
  <si>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</si>
  <si>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</si>
  <si>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</si>
  <si>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</si>
  <si>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</si>
  <si>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</si>
  <si>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</si>
  <si>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</si>
  <si>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</si>
  <si>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</si>
  <si>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</si>
  <si>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</si>
  <si>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</si>
  <si>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</si>
  <si>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</si>
  <si>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</si>
  <si>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</si>
  <si>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</si>
  <si>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</si>
  <si>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</si>
  <si>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</si>
  <si>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</si>
  <si>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</si>
  <si>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</si>
  <si>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</si>
  <si>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</si>
  <si>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</si>
  <si>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</si>
  <si>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</si>
  <si>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</si>
  <si>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</si>
  <si>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</si>
  <si>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</si>
  <si>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</si>
  <si>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</si>
  <si>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</si>
  <si>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</si>
  <si>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</si>
  <si>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</si>
  <si>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</si>
  <si>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</si>
  <si>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</si>
  <si>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</si>
  <si>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</si>
  <si>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</si>
  <si>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</si>
  <si>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</si>
  <si>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</si>
  <si>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</si>
  <si>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</si>
  <si>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</si>
  <si>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</si>
  <si>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</si>
  <si>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</si>
  <si>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</si>
  <si>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</si>
  <si>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</si>
  <si>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</si>
  <si>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</si>
  <si>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</si>
  <si>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</si>
  <si>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</si>
  <si>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</si>
  <si>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</si>
  <si>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</si>
  <si>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</si>
  <si>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</si>
  <si>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</si>
  <si>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</si>
  <si>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</si>
  <si>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</si>
  <si>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</si>
  <si>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</si>
  <si>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</si>
  <si>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</si>
  <si>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</si>
  <si>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</si>
  <si>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</si>
  <si>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</si>
  <si>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</si>
  <si>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</si>
  <si>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</si>
  <si>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</si>
  <si>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</si>
  <si>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</si>
  <si>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</si>
  <si>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</si>
  <si>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</si>
  <si>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</si>
  <si>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</si>
  <si>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</si>
  <si>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</si>
  <si>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</si>
  <si>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</si>
  <si>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</si>
  <si>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</si>
  <si>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</si>
  <si>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</si>
  <si>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</si>
  <si>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</si>
  <si>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</si>
  <si>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</si>
  <si>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</si>
  <si>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</si>
  <si>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</si>
  <si>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</si>
  <si>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</si>
  <si>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</si>
  <si>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</si>
  <si>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</si>
  <si>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</si>
  <si>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</si>
  <si>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</si>
  <si>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</si>
  <si>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</si>
  <si>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</si>
  <si>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</si>
  <si>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</si>
  <si>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</si>
  <si>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</si>
  <si>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</si>
  <si>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</si>
  <si>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</si>
  <si>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</si>
  <si>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</si>
  <si>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</si>
  <si>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</si>
  <si>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</si>
  <si>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</si>
  <si>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</si>
  <si>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</si>
  <si>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</si>
  <si>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</si>
  <si>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</si>
  <si>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</si>
  <si>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</si>
  <si>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</si>
  <si>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</si>
  <si>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</si>
  <si>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</si>
  <si>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</si>
  <si>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</si>
  <si>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</si>
  <si>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</si>
  <si>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</si>
  <si>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</si>
  <si>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</si>
  <si>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</si>
  <si>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</si>
  <si>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</si>
  <si>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</si>
  <si>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</si>
  <si>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</si>
  <si>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</si>
  <si>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</si>
  <si>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</si>
  <si>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</si>
  <si>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</si>
  <si>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</si>
  <si>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</si>
  <si>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</si>
  <si>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</si>
  <si>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</si>
  <si>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</si>
  <si>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</si>
  <si>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</si>
  <si>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</si>
  <si>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</si>
  <si>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</si>
  <si>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</si>
  <si>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</si>
  <si>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</si>
  <si>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</si>
  <si>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</si>
  <si>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</si>
  <si>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</si>
  <si>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</si>
  <si>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</si>
  <si>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</si>
  <si>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</si>
  <si>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</si>
  <si>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</si>
  <si>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</si>
  <si>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</si>
  <si>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</si>
  <si>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</si>
  <si>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</si>
  <si>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</si>
  <si>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</si>
  <si>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</si>
  <si>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</si>
  <si>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</si>
  <si>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</si>
  <si>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</si>
  <si>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</si>
  <si>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</si>
  <si>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</si>
  <si>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</si>
  <si>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</si>
  <si>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</si>
  <si>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</si>
  <si>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</si>
  <si>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</si>
  <si>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</si>
  <si>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</si>
  <si>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</si>
  <si>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</si>
  <si>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</si>
  <si>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</si>
  <si>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</si>
  <si>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</si>
  <si>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</si>
  <si>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</si>
  <si>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</si>
  <si>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</si>
  <si>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</si>
  <si>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</si>
  <si>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</si>
  <si>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</si>
  <si>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</si>
  <si>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</si>
  <si>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</si>
  <si>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</si>
  <si>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</si>
  <si>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</si>
  <si>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</si>
  <si>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</si>
  <si>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</si>
  <si>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</si>
  <si>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</si>
  <si>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</si>
  <si>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</si>
  <si>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</si>
  <si>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</si>
  <si>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</si>
  <si>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</si>
  <si>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</si>
  <si>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</si>
  <si>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</si>
  <si>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</si>
  <si>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</si>
  <si>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</si>
  <si>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</si>
  <si>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</si>
  <si>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</si>
  <si>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</si>
  <si>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</si>
  <si>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</si>
  <si>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</si>
  <si>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</si>
  <si>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</si>
  <si>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</si>
  <si>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</si>
  <si>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</si>
  <si>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</si>
  <si>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</si>
  <si>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</si>
  <si>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</si>
  <si>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</si>
  <si>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</si>
  <si>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</si>
  <si>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</si>
  <si>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</si>
  <si>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</si>
  <si>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</si>
  <si>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</si>
  <si>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</si>
  <si>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</si>
  <si>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</si>
  <si>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</si>
  <si>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</si>
  <si>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</si>
  <si>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</si>
  <si>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</si>
  <si>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</si>
  <si>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</si>
  <si>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</si>
  <si>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</si>
  <si>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</si>
  <si>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</si>
  <si>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</si>
  <si>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</si>
  <si>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</si>
  <si>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</si>
  <si>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</si>
  <si>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</si>
  <si>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</si>
  <si>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</si>
  <si>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</si>
  <si>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</si>
  <si>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</si>
  <si>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</si>
  <si>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</si>
  <si>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</si>
  <si>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</si>
  <si>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</si>
  <si>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</si>
  <si>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</si>
  <si>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</si>
  <si>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</si>
  <si>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</si>
  <si>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</si>
  <si>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</si>
  <si>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</si>
  <si>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</si>
  <si>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</si>
  <si>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</si>
  <si>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</si>
  <si>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</si>
  <si>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</si>
  <si>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</si>
  <si>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</si>
  <si>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</si>
  <si>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</si>
  <si>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</si>
  <si>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</si>
  <si>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</si>
  <si>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</si>
  <si>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</si>
  <si>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</si>
  <si>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</si>
  <si>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</si>
  <si>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</si>
  <si>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</si>
  <si>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</si>
  <si>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</si>
  <si>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</si>
  <si>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</si>
  <si>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</si>
  <si>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</si>
  <si>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</si>
  <si>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</si>
  <si>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</si>
  <si>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</si>
  <si>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</si>
  <si>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</si>
  <si>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</si>
  <si>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</si>
  <si>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</si>
  <si>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</si>
  <si>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</si>
  <si>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</si>
  <si>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</si>
  <si>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</si>
  <si>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</si>
  <si>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</si>
  <si>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</si>
  <si>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</si>
  <si>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</si>
  <si>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</si>
  <si>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</si>
  <si>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</si>
  <si>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</si>
  <si>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</si>
  <si>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</si>
  <si>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</si>
  <si>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</si>
  <si>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</si>
  <si>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</si>
  <si>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</si>
  <si>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</si>
  <si>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</si>
  <si>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</si>
  <si>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</si>
  <si>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</si>
  <si>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</si>
  <si>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</si>
  <si>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</si>
  <si>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</si>
  <si>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</si>
  <si>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</si>
  <si>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</si>
  <si>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</si>
  <si>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</si>
  <si>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</si>
  <si>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</si>
  <si>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</si>
  <si>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</si>
  <si>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</si>
  <si>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</si>
  <si>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</si>
  <si>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</si>
  <si>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</si>
  <si>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</si>
  <si>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</si>
  <si>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</si>
  <si>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</si>
  <si>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</si>
  <si>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</si>
  <si>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</si>
  <si>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</si>
  <si>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</si>
  <si>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</si>
  <si>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</si>
  <si>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</si>
  <si>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</si>
  <si>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</si>
  <si>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</si>
  <si>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</si>
  <si>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</si>
  <si>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</si>
  <si>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</si>
  <si>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</si>
  <si>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</si>
  <si>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</si>
  <si>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</si>
  <si>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</si>
  <si>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</si>
  <si>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</si>
  <si>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</si>
  <si>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</si>
  <si>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</si>
  <si>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</si>
  <si>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</si>
  <si>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</si>
  <si>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</si>
  <si>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</si>
  <si>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</si>
  <si>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</si>
  <si>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</si>
  <si>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</si>
  <si>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</si>
  <si>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</si>
  <si>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</si>
  <si>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</si>
  <si>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</si>
  <si>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</si>
  <si>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</si>
  <si>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</si>
  <si>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</si>
  <si>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</si>
  <si>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</si>
  <si>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</si>
  <si>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</si>
  <si>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</si>
  <si>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</si>
  <si>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</si>
  <si>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</si>
  <si>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</si>
  <si>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</si>
  <si>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</si>
  <si>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</si>
  <si>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</si>
  <si>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</si>
  <si>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</si>
  <si>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</si>
  <si>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</si>
  <si>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</si>
  <si>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</si>
  <si>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</si>
  <si>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</si>
  <si>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</si>
  <si>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</si>
  <si>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</si>
  <si>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</si>
  <si>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</si>
  <si>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</si>
  <si>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</si>
  <si>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</si>
  <si>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</si>
  <si>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</si>
  <si>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</si>
  <si>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</si>
  <si>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</si>
  <si>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</si>
  <si>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</si>
  <si>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</si>
  <si>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</si>
  <si>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</si>
  <si>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</si>
  <si>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</si>
  <si>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</si>
  <si>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</si>
  <si>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</si>
  <si>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</si>
  <si>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</si>
  <si>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</si>
  <si>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</si>
  <si>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</si>
  <si>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</si>
  <si>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</si>
  <si>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</si>
  <si>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</si>
  <si>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</si>
  <si>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</si>
  <si>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</si>
  <si>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</si>
  <si>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</si>
  <si>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</si>
  <si>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</si>
  <si>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</si>
  <si>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</si>
  <si>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</si>
  <si>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</si>
  <si>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</si>
  <si>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</si>
  <si>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</si>
  <si>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</si>
  <si>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</si>
  <si>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</si>
  <si>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</si>
  <si>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</si>
  <si>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</si>
  <si>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</si>
  <si>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</si>
  <si>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</si>
  <si>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</si>
  <si>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</si>
  <si>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</si>
  <si>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</si>
  <si>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</si>
  <si>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</si>
  <si>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</si>
  <si>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</si>
  <si>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</si>
  <si>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</si>
  <si>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</si>
  <si>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</si>
  <si>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</si>
  <si>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</si>
  <si>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</si>
  <si>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</si>
  <si>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</si>
  <si>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</si>
  <si>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</si>
  <si>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</si>
  <si>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</si>
  <si>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</si>
  <si>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</si>
  <si>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</si>
  <si>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</si>
  <si>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</si>
  <si>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</si>
  <si>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</si>
  <si>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</si>
  <si>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</si>
  <si>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</si>
  <si>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</si>
  <si>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</si>
  <si>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</si>
  <si>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</si>
  <si>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</si>
  <si>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</si>
  <si>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</si>
  <si>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</si>
  <si>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</si>
  <si>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</si>
  <si>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</si>
  <si>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</si>
  <si>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</si>
  <si>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</si>
  <si>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</si>
  <si>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</si>
  <si>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</si>
  <si>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</si>
  <si>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</si>
  <si>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</si>
  <si>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</si>
  <si>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</si>
  <si>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</si>
  <si>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</si>
  <si>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</si>
  <si>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</si>
  <si>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</si>
  <si>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</si>
  <si>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</si>
  <si>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</si>
  <si>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</si>
  <si>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</si>
  <si>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</si>
  <si>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</si>
  <si>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</si>
  <si>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</si>
  <si>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</si>
  <si>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</si>
  <si>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</si>
  <si>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</si>
  <si>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</si>
  <si>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</si>
  <si>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</si>
  <si>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</si>
  <si>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</si>
  <si>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</si>
  <si>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</si>
  <si>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</si>
  <si>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</si>
  <si>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</si>
  <si>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</si>
  <si>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</si>
  <si>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</si>
  <si>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</si>
  <si>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</si>
  <si>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</si>
  <si>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</si>
  <si>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</si>
  <si>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</si>
  <si>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</si>
  <si>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</si>
  <si>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</si>
  <si>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</si>
  <si>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</si>
  <si>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</si>
  <si>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</si>
  <si>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</si>
  <si>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</si>
  <si>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</si>
  <si>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</si>
  <si>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</si>
  <si>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</si>
  <si>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</si>
  <si>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</si>
  <si>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</si>
  <si>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</si>
  <si>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</si>
  <si>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</si>
  <si>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</si>
  <si>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</si>
  <si>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</si>
  <si>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</si>
  <si>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</si>
  <si>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</si>
  <si>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</si>
  <si>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</si>
  <si>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</si>
  <si>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</si>
  <si>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</si>
  <si>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</si>
  <si>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</si>
  <si>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</si>
  <si>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</si>
  <si>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</si>
  <si>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</si>
  <si>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</si>
  <si>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</si>
  <si>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</si>
  <si>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</si>
  <si>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</si>
  <si>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</si>
  <si>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</si>
  <si>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</si>
  <si>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</si>
  <si>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</si>
  <si>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</si>
  <si>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</si>
  <si>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</si>
  <si>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</si>
  <si>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</si>
  <si>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</si>
  <si>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</si>
  <si>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</si>
  <si>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</si>
  <si>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</si>
  <si>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</si>
  <si>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</si>
  <si>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</si>
  <si>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</si>
  <si>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</si>
  <si>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</si>
  <si>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</si>
  <si>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</si>
  <si>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</si>
  <si>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</si>
  <si>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</si>
  <si>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</si>
  <si>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</si>
  <si>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</si>
  <si>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</si>
  <si>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</si>
  <si>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</si>
  <si>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</si>
  <si>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</si>
  <si>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</si>
  <si>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</si>
  <si>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</si>
  <si>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</si>
  <si>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</si>
  <si>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</si>
  <si>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</si>
  <si>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</si>
  <si>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</si>
  <si>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</si>
  <si>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</si>
  <si>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</si>
  <si>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</si>
  <si>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</si>
  <si>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</si>
  <si>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</si>
  <si>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</si>
  <si>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</si>
  <si>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</si>
  <si>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</si>
  <si>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</si>
  <si>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</si>
  <si>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</si>
  <si>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</si>
  <si>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</si>
  <si>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</si>
  <si>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</si>
  <si>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</si>
  <si>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</si>
  <si>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</si>
  <si>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</si>
  <si>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</si>
  <si>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</si>
  <si>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</si>
  <si>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</si>
  <si>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</si>
  <si>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</si>
  <si>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</si>
  <si>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</si>
  <si>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</si>
  <si>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</si>
  <si>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</si>
  <si>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</si>
  <si>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</si>
  <si>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</si>
  <si>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</si>
  <si>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</si>
  <si>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</si>
  <si>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</si>
  <si>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</si>
  <si>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</si>
  <si>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</si>
  <si>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</si>
  <si>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</si>
  <si>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</si>
  <si>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</si>
  <si>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</si>
  <si>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</si>
  <si>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</si>
  <si>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</si>
  <si>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</si>
  <si>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</si>
  <si>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</si>
  <si>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</si>
  <si>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</si>
  <si>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</si>
  <si>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</si>
  <si>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</si>
  <si>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</si>
  <si>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</si>
  <si>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</si>
  <si>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</si>
  <si>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</si>
  <si>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</si>
  <si>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</si>
  <si>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</si>
  <si>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</si>
  <si>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</si>
  <si>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</si>
  <si>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</si>
  <si>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</si>
  <si>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</si>
  <si>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</si>
  <si>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</si>
  <si>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</si>
  <si>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</si>
  <si>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</si>
  <si>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</si>
  <si>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</si>
  <si>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</si>
  <si>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</si>
  <si>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</si>
  <si>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</si>
  <si>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</si>
  <si>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</si>
  <si>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</si>
  <si>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</si>
  <si>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</si>
  <si>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</si>
  <si>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</si>
  <si>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</si>
  <si>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</si>
  <si>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</si>
  <si>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</si>
  <si>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</si>
  <si>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</si>
  <si>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</si>
  <si>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</si>
  <si>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</si>
  <si>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</si>
  <si>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</si>
  <si>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</si>
  <si>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</si>
  <si>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</si>
  <si>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</si>
  <si>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</si>
  <si>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</si>
  <si>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</si>
  <si>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</si>
  <si>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</si>
  <si>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</si>
  <si>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</si>
  <si>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</si>
  <si>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</si>
  <si>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</si>
  <si>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</si>
  <si>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</si>
  <si>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</si>
  <si>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</si>
  <si>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</si>
  <si>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</si>
  <si>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</si>
  <si>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</si>
  <si>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</si>
  <si>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</si>
  <si>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</si>
  <si>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</si>
  <si>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</si>
  <si>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</si>
  <si>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</si>
  <si>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</si>
  <si>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</si>
  <si>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</si>
  <si>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</si>
  <si>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</si>
  <si>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</si>
  <si>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</si>
  <si>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</si>
  <si>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</si>
  <si>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</si>
  <si>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</si>
  <si>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</si>
  <si>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</si>
  <si>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</si>
  <si>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</si>
  <si>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</si>
  <si>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</si>
  <si>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</si>
  <si>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</si>
  <si>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</si>
  <si>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</si>
  <si>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</si>
  <si>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</si>
  <si>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</si>
  <si>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</si>
  <si>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</si>
  <si>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</si>
  <si>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</si>
  <si>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</si>
  <si>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</si>
  <si>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</si>
  <si>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</si>
  <si>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</si>
  <si>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</si>
  <si>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</si>
  <si>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</si>
  <si>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</si>
  <si>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</si>
  <si>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</si>
  <si>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</si>
  <si>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</si>
  <si>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</si>
  <si>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</si>
  <si>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</si>
  <si>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</si>
  <si>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</si>
  <si>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</si>
  <si>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</si>
  <si>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</si>
  <si>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</si>
  <si>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</si>
  <si>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</si>
  <si>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</si>
  <si>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</si>
  <si>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</si>
  <si>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</si>
  <si>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</si>
  <si>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</si>
  <si>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</si>
  <si>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</si>
  <si>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</si>
  <si>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</si>
  <si>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</si>
  <si>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</si>
  <si>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</si>
  <si>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</si>
  <si>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</si>
  <si>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</si>
  <si>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</si>
  <si>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</si>
  <si>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</si>
  <si>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</si>
  <si>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</si>
  <si>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</si>
  <si>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</si>
  <si>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</si>
  <si>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</si>
  <si>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</si>
  <si>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</si>
  <si>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</si>
  <si>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</si>
  <si>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</si>
  <si>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</si>
  <si>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</si>
  <si>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</si>
  <si>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</si>
  <si>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</si>
  <si>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</si>
  <si>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</si>
  <si>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</si>
  <si>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</si>
  <si>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</si>
  <si>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</si>
  <si>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</si>
  <si>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</si>
  <si>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</si>
  <si>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</si>
  <si>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</si>
  <si>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</si>
  <si>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</si>
  <si>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</si>
  <si>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</si>
  <si>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</si>
  <si>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</si>
  <si>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</si>
  <si>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</si>
  <si>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</si>
  <si>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</si>
  <si>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</si>
  <si>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</si>
  <si>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</si>
  <si>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</si>
  <si>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</si>
  <si>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</si>
  <si>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</si>
  <si>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</si>
  <si>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</si>
  <si>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</si>
  <si>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</si>
  <si>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</si>
  <si>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</si>
  <si>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</si>
  <si>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</si>
  <si>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</si>
  <si>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</si>
  <si>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</si>
  <si>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</si>
  <si>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</si>
  <si>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</si>
  <si>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</si>
  <si>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</si>
  <si>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</si>
  <si>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</si>
  <si>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</si>
  <si>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</si>
  <si>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</si>
  <si>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</si>
  <si>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</si>
  <si>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</si>
  <si>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</si>
  <si>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</si>
  <si>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</si>
  <si>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</si>
  <si>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</si>
  <si>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</si>
  <si>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</si>
  <si>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</si>
  <si>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</si>
  <si>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</si>
  <si>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</si>
  <si>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</si>
  <si>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</si>
  <si>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</si>
  <si>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</si>
  <si>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</si>
  <si>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</si>
  <si>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</si>
  <si>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</si>
  <si>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</si>
  <si>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</si>
  <si>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</si>
  <si>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</si>
  <si>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</si>
  <si>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</si>
  <si>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</si>
  <si>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</si>
  <si>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</si>
  <si>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</si>
  <si>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</si>
  <si>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</si>
  <si>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</si>
  <si>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</si>
  <si>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</si>
  <si>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</si>
  <si>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</si>
  <si>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</si>
  <si>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</si>
  <si>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</si>
  <si>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</si>
  <si>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</si>
  <si>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</si>
  <si>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</si>
  <si>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</si>
  <si>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</si>
  <si>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</si>
  <si>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</si>
  <si>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</si>
  <si>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</si>
  <si>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</si>
  <si>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</si>
  <si>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</si>
  <si>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</si>
  <si>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</si>
  <si>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</si>
  <si>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</si>
  <si>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</si>
  <si>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</si>
  <si>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</si>
  <si>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</si>
  <si>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</si>
  <si>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</si>
  <si>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</si>
  <si>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</si>
  <si>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</si>
  <si>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</si>
  <si>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</si>
  <si>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</si>
  <si>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</si>
  <si>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</si>
  <si>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</si>
  <si>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</si>
  <si>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</si>
  <si>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</si>
  <si>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</si>
  <si>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</si>
  <si>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</si>
  <si>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</si>
  <si>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</si>
  <si>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</si>
  <si>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</si>
  <si>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</si>
  <si>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</si>
  <si>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</si>
  <si>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</si>
  <si>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</si>
  <si>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</si>
  <si>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</si>
  <si>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</si>
  <si>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</si>
  <si>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</si>
  <si>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</si>
  <si>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</si>
  <si>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</si>
  <si>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</si>
  <si>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</si>
  <si>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</si>
  <si>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</si>
  <si>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</si>
  <si>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</si>
  <si>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</si>
  <si>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</si>
  <si>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</si>
  <si>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</si>
  <si>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</si>
  <si>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</si>
  <si>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</si>
  <si>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</si>
  <si>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</si>
  <si>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</si>
  <si>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</si>
  <si>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</si>
  <si>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</si>
  <si>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</si>
  <si>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</si>
  <si>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</si>
  <si>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</si>
  <si>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</si>
  <si>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</si>
  <si>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</si>
  <si>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</si>
  <si>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</si>
  <si>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</si>
  <si>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</si>
  <si>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</si>
  <si>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</si>
  <si>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</si>
  <si>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</si>
  <si>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</si>
  <si>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</si>
  <si>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</si>
  <si>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</si>
  <si>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</si>
  <si>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</si>
  <si>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</si>
  <si>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</si>
  <si>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</si>
  <si>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</si>
  <si>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</si>
  <si>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</si>
  <si>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</si>
  <si>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</si>
  <si>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</si>
  <si>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</si>
  <si>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</si>
  <si>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</si>
  <si>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</si>
  <si>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</si>
  <si>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</si>
  <si>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</si>
  <si>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</si>
  <si>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</si>
  <si>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</si>
  <si>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</si>
  <si>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</si>
  <si>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</si>
  <si>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</si>
  <si>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</si>
  <si>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</si>
  <si>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</si>
  <si>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</si>
  <si>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</si>
  <si>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</si>
  <si>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</si>
  <si>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</si>
  <si>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</si>
  <si>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</si>
  <si>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</si>
  <si>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</si>
  <si>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</si>
  <si>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</si>
  <si>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</si>
  <si>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</si>
  <si>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</si>
  <si>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</si>
  <si>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</si>
  <si>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</si>
  <si>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</si>
  <si>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</si>
  <si>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</si>
  <si>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</si>
  <si>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</si>
  <si>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</si>
  <si>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</si>
  <si>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</si>
  <si>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</si>
  <si>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</si>
  <si>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</si>
  <si>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</si>
  <si>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</si>
  <si>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</si>
  <si>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</si>
  <si>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</si>
  <si>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</si>
  <si>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</si>
  <si>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</si>
  <si>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</si>
  <si>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</si>
  <si>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</si>
  <si>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</si>
  <si>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</si>
  <si>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</si>
  <si>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</si>
  <si>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</si>
  <si>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</si>
  <si>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</si>
  <si>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</si>
  <si>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</si>
  <si>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</si>
  <si>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</si>
  <si>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</si>
  <si>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</si>
  <si>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</si>
  <si>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</si>
  <si>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</si>
  <si>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</si>
  <si>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</si>
  <si>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</si>
  <si>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</si>
  <si>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</si>
  <si>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</si>
  <si>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</si>
  <si>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</si>
  <si>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</si>
  <si>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</si>
  <si>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</si>
  <si>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</si>
  <si>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</si>
  <si>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</si>
  <si>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</si>
  <si>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</si>
  <si>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</si>
  <si>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</si>
  <si>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</si>
  <si>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</si>
  <si>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</si>
  <si>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</si>
  <si>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</si>
  <si>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</si>
  <si>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</si>
  <si>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</si>
  <si>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</si>
  <si>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</si>
  <si>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</si>
  <si>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</si>
  <si>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</si>
  <si>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</si>
  <si>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</si>
  <si>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</si>
  <si>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</si>
  <si>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</si>
  <si>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</si>
  <si>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</si>
  <si>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</si>
  <si>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</si>
  <si>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</si>
  <si>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</si>
  <si>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</si>
  <si>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</si>
  <si>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</si>
  <si>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</si>
  <si>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</si>
  <si>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</si>
  <si>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</si>
  <si>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</si>
  <si>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</si>
  <si>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</si>
  <si>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</si>
  <si>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</si>
  <si>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</si>
  <si>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</si>
  <si>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</si>
  <si>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</si>
  <si>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</si>
  <si>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</si>
  <si>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</si>
  <si>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</si>
  <si>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</si>
  <si>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</si>
  <si>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</si>
  <si>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</si>
  <si>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</si>
  <si>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</si>
  <si>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</si>
  <si>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</si>
  <si>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</si>
  <si>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</si>
  <si>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</si>
  <si>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</si>
  <si>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</si>
  <si>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</si>
  <si>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</si>
  <si>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</si>
  <si>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</si>
  <si>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</si>
  <si>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</si>
  <si>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</si>
  <si>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</si>
  <si>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</si>
  <si>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</si>
  <si>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</si>
  <si>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</si>
  <si>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</si>
  <si>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</si>
  <si>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</si>
  <si>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</si>
  <si>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</si>
  <si>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</si>
  <si>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</si>
  <si>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</si>
  <si>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</si>
  <si>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</si>
  <si>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</si>
  <si>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</si>
  <si>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</si>
  <si>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</si>
  <si>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</si>
  <si>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</si>
  <si>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</si>
  <si>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</si>
  <si>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</si>
  <si>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</si>
  <si>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</si>
  <si>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</si>
  <si>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</si>
  <si>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</si>
  <si>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</si>
  <si>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</si>
  <si>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</si>
  <si>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</si>
  <si>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</si>
  <si>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</si>
  <si>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</si>
  <si>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</si>
  <si>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</si>
  <si>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</si>
  <si>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</si>
  <si>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</si>
  <si>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</si>
  <si>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</si>
  <si>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</si>
  <si>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</si>
  <si>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</si>
  <si>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</si>
  <si>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</si>
  <si>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</si>
  <si>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</si>
  <si>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</si>
  <si>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</si>
  <si>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</si>
  <si>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</si>
  <si>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</si>
  <si>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</si>
  <si>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</si>
  <si>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</si>
  <si>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</si>
  <si>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</si>
  <si>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</si>
  <si>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</si>
  <si>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</si>
  <si>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</si>
  <si>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</si>
  <si>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</si>
  <si>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</si>
  <si>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</si>
  <si>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</si>
  <si>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</si>
  <si>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</si>
  <si>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</si>
  <si>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</si>
  <si>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</si>
  <si>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</si>
  <si>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</si>
  <si>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</si>
  <si>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</si>
  <si>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</si>
  <si>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</si>
  <si>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</si>
  <si>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</si>
  <si>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</si>
  <si>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</si>
  <si>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</si>
  <si>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</si>
  <si>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</si>
  <si>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</si>
  <si>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</si>
  <si>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</si>
  <si>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</si>
  <si>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</si>
  <si>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</si>
  <si>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</si>
  <si>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</si>
  <si>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</si>
  <si>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</si>
  <si>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</si>
  <si>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</si>
  <si>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</si>
  <si>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</si>
  <si>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</si>
  <si>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</si>
  <si>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</si>
  <si>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</si>
  <si>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</si>
  <si>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</si>
  <si>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</si>
  <si>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</si>
  <si>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</si>
  <si>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</si>
  <si>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</si>
  <si>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</si>
  <si>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</si>
  <si>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</si>
  <si>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</si>
  <si>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</si>
  <si>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</si>
  <si>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</si>
  <si>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</si>
  <si>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</si>
  <si>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</si>
  <si>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</si>
  <si>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</si>
  <si>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</si>
  <si>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</si>
  <si>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</si>
  <si>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</si>
  <si>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</si>
  <si>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</si>
  <si>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</si>
  <si>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</si>
  <si>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</si>
  <si>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</si>
  <si>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</si>
  <si>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</si>
  <si>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</si>
  <si>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</si>
  <si>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</si>
  <si>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</si>
  <si>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</si>
  <si>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</si>
  <si>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</si>
  <si>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</si>
  <si>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</si>
  <si>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</si>
  <si>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</si>
  <si>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</si>
  <si>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</si>
  <si>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</si>
  <si>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</si>
  <si>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</si>
  <si>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</si>
  <si>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</si>
  <si>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</si>
  <si>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</si>
  <si>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</si>
  <si>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</si>
  <si>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</si>
  <si>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</si>
  <si>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</si>
  <si>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</si>
  <si>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</si>
  <si>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</si>
  <si>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</si>
  <si>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</si>
  <si>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</si>
  <si>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</si>
  <si>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</si>
  <si>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</si>
  <si>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</si>
  <si>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</si>
  <si>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</si>
  <si>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</si>
  <si>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</si>
  <si>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</si>
  <si>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</si>
  <si>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</si>
  <si>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</si>
  <si>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</si>
  <si>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</si>
  <si>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</si>
  <si>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</si>
  <si>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</si>
  <si>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</si>
  <si>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</si>
  <si>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</si>
  <si>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</si>
  <si>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</si>
  <si>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</si>
  <si>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</si>
  <si>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</si>
  <si>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</si>
  <si>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</si>
  <si>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</si>
  <si>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</si>
  <si>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</si>
  <si>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</si>
  <si>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</si>
  <si>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</si>
  <si>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</si>
  <si>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</si>
  <si>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</si>
  <si>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</si>
  <si>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</si>
  <si>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</si>
  <si>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</si>
  <si>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</si>
  <si>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</si>
  <si>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</si>
  <si>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</si>
  <si>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</si>
  <si>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</si>
  <si>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</si>
  <si>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</si>
  <si>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</si>
  <si>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</si>
  <si>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</si>
  <si>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</si>
  <si>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</si>
  <si>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</si>
  <si>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</si>
  <si>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</si>
  <si>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</si>
  <si>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</si>
  <si>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</si>
  <si>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</si>
  <si>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</si>
  <si>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</si>
  <si>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</si>
  <si>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</si>
  <si>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</si>
  <si>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</si>
  <si>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</si>
  <si>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</si>
  <si>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</si>
  <si>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</si>
  <si>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</si>
  <si>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</si>
  <si>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</si>
  <si>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</si>
  <si>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</si>
  <si>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</si>
  <si>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</si>
  <si>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</si>
  <si>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</si>
  <si>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</si>
  <si>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</si>
  <si>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</si>
  <si>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</si>
  <si>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</si>
  <si>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</si>
  <si>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</si>
  <si>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</si>
  <si>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</si>
  <si>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</si>
  <si>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</si>
  <si>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</si>
  <si>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</si>
  <si>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</si>
  <si>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</si>
  <si>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</si>
  <si>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</si>
  <si>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</si>
  <si>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</si>
  <si>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</si>
  <si>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</si>
  <si>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</si>
  <si>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</si>
  <si>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</si>
  <si>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</si>
  <si>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</si>
  <si>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</si>
  <si>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</si>
  <si>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</si>
  <si>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</si>
  <si>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</si>
  <si>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</si>
  <si>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</si>
  <si>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</si>
  <si>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</si>
  <si>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</si>
  <si>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</si>
  <si>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</si>
  <si>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</si>
  <si>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</si>
  <si>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</si>
  <si>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</si>
  <si>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</si>
  <si>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</si>
  <si>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</si>
  <si>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</si>
  <si>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</si>
  <si>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</si>
  <si>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</si>
  <si>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</si>
  <si>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</si>
  <si>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</si>
  <si>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</si>
  <si>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</si>
  <si>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</si>
  <si>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</si>
  <si>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</si>
  <si>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</si>
  <si>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</si>
  <si>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</si>
  <si>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</si>
  <si>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</si>
  <si>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</si>
  <si>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</si>
  <si>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</si>
  <si>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</si>
  <si>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</si>
  <si>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</si>
  <si>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</si>
  <si>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</si>
  <si>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</si>
  <si>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</si>
  <si>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</si>
  <si>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</si>
  <si>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</si>
  <si>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</si>
  <si>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</si>
  <si>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</si>
  <si>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</si>
  <si>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</si>
  <si>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</si>
  <si>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</si>
  <si>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</si>
  <si>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</si>
  <si>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</si>
  <si>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</si>
  <si>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</si>
  <si>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</si>
  <si>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</si>
  <si>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</si>
  <si>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</si>
  <si>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</si>
  <si>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</si>
  <si>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</si>
  <si>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</si>
  <si>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</si>
  <si>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</si>
  <si>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</si>
  <si>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</si>
  <si>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</si>
  <si>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</si>
  <si>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</si>
  <si>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</si>
  <si>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</si>
  <si>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</si>
  <si>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</si>
  <si>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</si>
  <si>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</si>
  <si>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</si>
  <si>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</si>
  <si>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</si>
  <si>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</si>
  <si>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</si>
  <si>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</si>
  <si>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</si>
  <si>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</si>
  <si>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</si>
  <si>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</si>
  <si>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</si>
  <si>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</si>
  <si>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</si>
  <si>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</si>
  <si>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</si>
  <si>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</si>
  <si>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</si>
  <si>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</si>
  <si>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</si>
  <si>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</si>
  <si>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</si>
  <si>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</si>
  <si>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</si>
  <si>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</si>
  <si>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</si>
  <si>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</si>
  <si>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</si>
  <si>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</si>
  <si>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</si>
  <si>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</si>
  <si>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</si>
  <si>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</si>
  <si>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</si>
  <si>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</si>
  <si>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</si>
  <si>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</si>
  <si>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</si>
  <si>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</si>
  <si>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</si>
  <si>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</si>
  <si>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</si>
  <si>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</si>
  <si>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</si>
  <si>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</si>
  <si>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</si>
  <si>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</si>
  <si>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</si>
  <si>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</si>
  <si>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</si>
  <si>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</si>
  <si>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</si>
  <si>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</si>
  <si>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</si>
  <si>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</si>
  <si>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</si>
  <si>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</si>
  <si>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</si>
  <si>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</si>
  <si>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</si>
  <si>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</si>
  <si>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</si>
  <si>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</si>
  <si>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</si>
  <si>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</si>
  <si>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</si>
  <si>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</si>
  <si>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</si>
  <si>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</si>
  <si>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</si>
  <si>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</si>
  <si>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</si>
  <si>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</si>
  <si>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</si>
  <si>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</si>
  <si>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</si>
  <si>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</si>
  <si>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</si>
  <si>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</si>
  <si>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</si>
  <si>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</si>
  <si>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</si>
  <si>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</si>
  <si>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</si>
  <si>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</si>
  <si>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</si>
  <si>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</si>
  <si>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</si>
  <si>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</si>
  <si>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</si>
  <si>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</si>
  <si>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</si>
  <si>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</si>
  <si>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</si>
  <si>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</si>
  <si>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</si>
  <si>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</si>
  <si>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</si>
  <si>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</si>
  <si>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</si>
  <si>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</si>
  <si>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</si>
  <si>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</si>
  <si>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</si>
  <si>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</si>
  <si>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</si>
  <si>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</si>
  <si>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</si>
  <si>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</si>
  <si>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</si>
  <si>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</si>
  <si>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</si>
  <si>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</si>
  <si>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</si>
  <si>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</si>
  <si>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</si>
  <si>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</si>
  <si>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</si>
  <si>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</si>
  <si>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</si>
  <si>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</si>
  <si>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</si>
  <si>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</si>
  <si>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</si>
  <si>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</si>
  <si>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</si>
  <si>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</si>
  <si>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</si>
  <si>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</si>
  <si>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</si>
  <si>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</si>
  <si>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</si>
  <si>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</si>
  <si>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</si>
  <si>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</si>
  <si>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</si>
  <si>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</si>
  <si>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</si>
  <si>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</si>
  <si>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</si>
  <si>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</si>
  <si>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</si>
  <si>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</si>
  <si>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</si>
  <si>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</si>
  <si>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</si>
  <si>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</si>
  <si>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</si>
  <si>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</si>
  <si>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</si>
  <si>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</si>
  <si>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</si>
  <si>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</si>
  <si>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</si>
  <si>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</si>
  <si>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</si>
  <si>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</si>
  <si>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</si>
  <si>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</si>
  <si>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</si>
  <si>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</si>
  <si>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</si>
  <si>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</si>
  <si>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</si>
  <si>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</si>
  <si>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</si>
  <si>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</si>
  <si>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</si>
  <si>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</si>
  <si>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</si>
  <si>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</si>
  <si>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</si>
  <si>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</si>
  <si>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</si>
  <si>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</si>
  <si>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</si>
  <si>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</si>
  <si>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</si>
  <si>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</si>
  <si>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</si>
  <si>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</si>
  <si>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</si>
  <si>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</si>
  <si>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</si>
  <si>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</si>
  <si>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</si>
  <si>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</si>
  <si>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</si>
  <si>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</si>
  <si>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</si>
  <si>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</si>
  <si>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</si>
  <si>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</si>
  <si>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</si>
  <si>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</si>
  <si>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</si>
  <si>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</si>
  <si>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</si>
  <si>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</si>
  <si>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</si>
  <si>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</si>
  <si>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</si>
  <si>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</si>
  <si>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</si>
  <si>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</si>
  <si>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</si>
  <si>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</si>
  <si>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</si>
  <si>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</si>
  <si>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</si>
  <si>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</si>
  <si>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</si>
  <si>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</si>
  <si>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</si>
  <si>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</si>
  <si>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</si>
  <si>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</si>
  <si>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</si>
  <si>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</si>
  <si>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</si>
  <si>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</si>
  <si>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</si>
  <si>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</si>
  <si>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</si>
  <si>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</si>
  <si>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</si>
  <si>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</si>
  <si>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</si>
  <si>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</si>
  <si>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</si>
  <si>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</si>
  <si>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</si>
  <si>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</si>
  <si>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</si>
  <si>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</si>
  <si>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</si>
  <si>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</si>
  <si>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</si>
  <si>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</si>
  <si>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</si>
  <si>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</si>
  <si>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</si>
  <si>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</si>
  <si>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</si>
  <si>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</si>
  <si>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</si>
  <si>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</si>
  <si>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</si>
  <si>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</si>
  <si>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</si>
  <si>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</si>
  <si>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</si>
  <si>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</si>
  <si>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</si>
  <si>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</si>
  <si>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</si>
  <si>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</si>
  <si>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</si>
  <si>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</si>
  <si>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</si>
  <si>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</si>
  <si>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</si>
  <si>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</si>
  <si>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</si>
  <si>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</si>
  <si>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</si>
  <si>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</si>
  <si>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</si>
  <si>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</si>
  <si>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</si>
  <si>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</si>
  <si>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</si>
  <si>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</si>
  <si>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</si>
  <si>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</si>
  <si>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</si>
  <si>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</si>
  <si>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</si>
  <si>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</si>
  <si>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</si>
  <si>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</si>
  <si>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</si>
  <si>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</si>
  <si>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</si>
  <si>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</si>
  <si>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</si>
  <si>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</si>
  <si>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</si>
  <si>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</si>
  <si>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</si>
  <si>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</si>
  <si>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</si>
  <si>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</si>
  <si>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</si>
  <si>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</si>
  <si>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</si>
  <si>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</si>
  <si>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</si>
  <si>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</si>
  <si>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</si>
  <si>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</si>
  <si>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</si>
  <si>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</si>
  <si>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</si>
  <si>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</si>
  <si>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</si>
  <si>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</si>
  <si>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</si>
  <si>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</si>
  <si>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</si>
  <si>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</si>
  <si>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</si>
  <si>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</si>
  <si>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</si>
  <si>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</si>
  <si>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</si>
  <si>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</si>
  <si>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</si>
  <si>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</si>
  <si>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</si>
  <si>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</si>
  <si>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</si>
  <si>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</si>
  <si>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</si>
  <si>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</si>
  <si>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</si>
  <si>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</si>
  <si>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</si>
  <si>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</si>
  <si>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</si>
  <si>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</si>
  <si>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</si>
  <si>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</si>
  <si>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</si>
  <si>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</si>
  <si>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</si>
  <si>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</si>
  <si>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</si>
  <si>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</si>
  <si>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</si>
  <si>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</si>
  <si>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</si>
  <si>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</si>
  <si>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</si>
  <si>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</si>
  <si>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</si>
  <si>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</si>
  <si>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</si>
  <si>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</si>
  <si>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</si>
  <si>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</si>
  <si>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</si>
  <si>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</si>
  <si>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</si>
  <si>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</si>
  <si>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</si>
  <si>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</si>
  <si>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</si>
  <si>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</si>
  <si>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</si>
  <si>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</si>
  <si>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</si>
  <si>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</si>
  <si>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</si>
  <si>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</si>
  <si>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</si>
  <si>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</si>
  <si>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</si>
  <si>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</si>
  <si>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</si>
  <si>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</si>
  <si>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</si>
  <si>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</si>
  <si>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</si>
  <si>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</si>
  <si>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</si>
  <si>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</si>
  <si>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</si>
  <si>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</si>
  <si>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</si>
  <si>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</si>
  <si>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</si>
  <si>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</si>
  <si>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</si>
  <si>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</si>
  <si>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</si>
  <si>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</si>
  <si>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</si>
  <si>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</si>
  <si>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</si>
  <si>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</si>
  <si>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</si>
  <si>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</si>
  <si>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</si>
  <si>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</si>
  <si>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</si>
  <si>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</si>
  <si>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</si>
  <si>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</si>
  <si>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</si>
  <si>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</si>
  <si>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</si>
  <si>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</si>
  <si>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</si>
  <si>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</si>
  <si>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</si>
  <si>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</si>
  <si>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</si>
  <si>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</si>
  <si>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</si>
  <si>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</si>
  <si>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</si>
  <si>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</si>
  <si>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</si>
  <si>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</si>
  <si>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</si>
  <si>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</si>
  <si>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</si>
  <si>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</si>
  <si>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</si>
  <si>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</si>
  <si>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</si>
  <si>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</si>
  <si>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</si>
  <si>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</si>
  <si>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</si>
  <si>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</si>
  <si>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</si>
  <si>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</si>
  <si>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</si>
  <si>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</si>
  <si>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</si>
  <si>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</si>
  <si>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</si>
  <si>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</si>
  <si>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</si>
  <si>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</si>
  <si>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</si>
  <si>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</si>
  <si>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</si>
  <si>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</si>
  <si>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</si>
  <si>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</si>
  <si>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</si>
  <si>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</si>
  <si>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</si>
  <si>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</si>
  <si>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</si>
  <si>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</si>
  <si>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</si>
  <si>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</si>
  <si>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</si>
  <si>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</si>
  <si>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</si>
  <si>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</si>
  <si>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</si>
  <si>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</si>
  <si>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</si>
  <si>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</si>
  <si>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</si>
  <si>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</si>
  <si>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</si>
  <si>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</si>
  <si>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</si>
  <si>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</si>
  <si>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</si>
  <si>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</si>
  <si>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</si>
  <si>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</si>
  <si>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</si>
  <si>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</si>
  <si>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</si>
  <si>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</si>
  <si>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</si>
  <si>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</si>
  <si>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</si>
  <si>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</si>
  <si>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</si>
  <si>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</si>
  <si>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</si>
  <si>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</si>
  <si>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</si>
  <si>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</si>
  <si>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</si>
  <si>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</si>
  <si>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</si>
  <si>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</si>
  <si>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</si>
  <si>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</si>
  <si>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</si>
  <si>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</si>
  <si>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</si>
  <si>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</si>
  <si>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</si>
  <si>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</si>
  <si>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</si>
  <si>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</si>
  <si>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</si>
  <si>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</si>
  <si>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</si>
  <si>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</si>
  <si>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</si>
  <si>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</si>
  <si>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</si>
  <si>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</si>
  <si>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</si>
  <si>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</si>
  <si>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</si>
  <si>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</si>
  <si>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</si>
  <si>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</si>
  <si>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</si>
  <si>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</si>
  <si>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</si>
  <si>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</si>
  <si>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</si>
  <si>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</si>
  <si>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</si>
  <si>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</si>
  <si>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</si>
  <si>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</si>
  <si>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</si>
  <si>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</si>
  <si>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</si>
  <si>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</si>
  <si>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</si>
  <si>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</si>
  <si>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</si>
  <si>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</si>
  <si>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</si>
  <si>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</si>
  <si>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</si>
  <si>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</si>
  <si>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</si>
  <si>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</si>
  <si>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</si>
  <si>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</si>
  <si>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</si>
  <si>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</si>
  <si>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</si>
  <si>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</si>
  <si>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</si>
  <si>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</si>
  <si>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</si>
  <si>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</si>
  <si>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</si>
  <si>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</si>
  <si>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</si>
  <si>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</si>
  <si>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</si>
  <si>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</si>
  <si>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</si>
  <si>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</si>
  <si>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</si>
  <si>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</si>
  <si>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</si>
  <si>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</si>
  <si>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</si>
  <si>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</si>
  <si>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</si>
  <si>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</si>
  <si>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</si>
  <si>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</si>
  <si>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</si>
  <si>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</si>
  <si>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</si>
  <si>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</si>
  <si>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</si>
  <si>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</si>
  <si>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</si>
  <si>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</si>
  <si>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</si>
  <si>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</si>
  <si>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</si>
  <si>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</si>
  <si>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</si>
  <si>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</si>
  <si>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</si>
  <si>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</si>
  <si>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</si>
  <si>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</si>
  <si>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</si>
  <si>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</si>
  <si>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</si>
  <si>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</si>
  <si>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</si>
  <si>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</si>
  <si>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</si>
  <si>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</si>
  <si>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</si>
  <si>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</si>
  <si>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</si>
  <si>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</si>
  <si>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</si>
  <si>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</si>
  <si>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</si>
  <si>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</si>
  <si>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</si>
  <si>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</si>
  <si>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</si>
  <si>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</si>
  <si>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</si>
  <si>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</si>
  <si>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</si>
  <si>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</si>
  <si>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</si>
  <si>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</si>
  <si>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</si>
  <si>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</si>
  <si>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</si>
  <si>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</si>
  <si>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</si>
  <si>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</si>
  <si>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</si>
  <si>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</si>
  <si>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</si>
  <si>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</si>
  <si>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</si>
  <si>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</si>
  <si>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</si>
  <si>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</si>
  <si>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</si>
  <si>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</si>
  <si>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</si>
  <si>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</si>
  <si>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</si>
  <si>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</si>
  <si>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</si>
  <si>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</si>
  <si>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</si>
  <si>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</si>
  <si>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</si>
  <si>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</si>
  <si>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</si>
  <si>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</si>
  <si>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</si>
  <si>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</si>
  <si>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</si>
  <si>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</si>
  <si>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</si>
  <si>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</si>
  <si>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</si>
  <si>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</si>
  <si>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</si>
  <si>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</si>
  <si>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</si>
  <si>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</si>
  <si>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</si>
  <si>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</si>
  <si>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</si>
  <si>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</si>
  <si>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</si>
  <si>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</si>
  <si>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</si>
  <si>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</si>
  <si>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</si>
  <si>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</si>
  <si>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</si>
  <si>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</si>
  <si>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</si>
  <si>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</si>
  <si>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</si>
  <si>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</si>
  <si>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</si>
  <si>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</si>
  <si>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</si>
  <si>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</si>
  <si>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</si>
  <si>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</si>
  <si>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</si>
  <si>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</si>
  <si>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</si>
  <si>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</si>
  <si>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</si>
  <si>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</si>
  <si>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</si>
  <si>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</si>
  <si>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</si>
  <si>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</si>
  <si>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</si>
  <si>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</si>
  <si>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</si>
  <si>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</si>
  <si>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</si>
  <si>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</si>
  <si>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</si>
  <si>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</si>
  <si>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</si>
  <si>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</si>
  <si>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</si>
  <si>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</si>
  <si>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</si>
  <si>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</si>
  <si>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</si>
  <si>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</si>
  <si>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</si>
  <si>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</si>
  <si>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</si>
  <si>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</si>
  <si>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</si>
  <si>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</si>
  <si>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</si>
  <si>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</si>
  <si>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</si>
  <si>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</si>
  <si>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</si>
  <si>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</si>
  <si>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</si>
  <si>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</si>
  <si>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</si>
  <si>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</si>
  <si>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</si>
  <si>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</si>
  <si>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</si>
  <si>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</si>
  <si>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</si>
  <si>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</si>
  <si>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</si>
  <si>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</si>
  <si>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</si>
  <si>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</si>
  <si>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</si>
  <si>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</si>
  <si>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</si>
  <si>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</si>
  <si>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</si>
  <si>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</si>
  <si>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</si>
  <si>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</si>
  <si>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</si>
  <si>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</si>
  <si>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</si>
  <si>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</si>
  <si>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</si>
  <si>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</si>
  <si>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</si>
  <si>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</si>
  <si>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</si>
  <si>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</si>
  <si>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</si>
  <si>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</si>
  <si>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</si>
  <si>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</si>
  <si>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</si>
  <si>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</si>
  <si>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</si>
  <si>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</si>
  <si>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</si>
  <si>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</si>
  <si>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</si>
  <si>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</si>
  <si>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</si>
  <si>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</si>
  <si>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</si>
  <si>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</si>
  <si>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</si>
  <si>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</si>
  <si>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</si>
  <si>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</si>
  <si>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</si>
  <si>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</si>
  <si>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</si>
  <si>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</si>
  <si>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</si>
  <si>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</si>
  <si>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</si>
  <si>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</si>
  <si>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</si>
  <si>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</si>
  <si>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</si>
  <si>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</si>
  <si>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</si>
  <si>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</si>
  <si>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</si>
  <si>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</si>
  <si>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</si>
  <si>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</si>
  <si>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</si>
  <si>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</si>
  <si>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</si>
  <si>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</si>
  <si>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</si>
  <si>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</si>
  <si>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</si>
  <si>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</si>
  <si>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</si>
  <si>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</si>
  <si>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</si>
  <si>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</si>
  <si>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</si>
  <si>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</si>
  <si>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</si>
  <si>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</si>
  <si>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</si>
  <si>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</si>
  <si>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</si>
  <si>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</si>
  <si>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</si>
  <si>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</si>
  <si>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</si>
  <si>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</si>
  <si>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</si>
  <si>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</si>
  <si>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</si>
  <si>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</si>
  <si>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</si>
  <si>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</si>
  <si>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</si>
  <si>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</si>
  <si>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</si>
  <si>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</si>
  <si>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</si>
  <si>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</si>
  <si>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</si>
  <si>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</si>
  <si>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</si>
  <si>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</si>
  <si>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</si>
  <si>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</si>
  <si>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</si>
  <si>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</si>
  <si>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</si>
  <si>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</si>
  <si>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</si>
  <si>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</si>
  <si>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</si>
  <si>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</si>
  <si>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</si>
  <si>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</si>
  <si>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</si>
  <si>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</si>
  <si>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</si>
  <si>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</si>
  <si>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</si>
  <si>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</si>
  <si>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</si>
  <si>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</si>
  <si>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</si>
  <si>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</si>
  <si>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</si>
  <si>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</si>
  <si>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</si>
  <si>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</si>
  <si>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</si>
  <si>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</si>
  <si>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</si>
  <si>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</si>
  <si>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</si>
  <si>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</si>
  <si>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</si>
  <si>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</si>
  <si>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</si>
  <si>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</si>
  <si>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</si>
  <si>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</si>
  <si>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</si>
  <si>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</si>
  <si>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</si>
  <si>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</si>
  <si>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</si>
  <si>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</si>
  <si>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</si>
  <si>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</si>
  <si>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</si>
  <si>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</si>
  <si>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</si>
  <si>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</si>
  <si>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</si>
  <si>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</si>
  <si>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</si>
  <si>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</si>
  <si>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</si>
  <si>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</si>
  <si>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</si>
  <si>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</si>
  <si>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</si>
  <si>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</si>
  <si>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</si>
  <si>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</si>
  <si>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</si>
  <si>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</si>
  <si>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</si>
  <si>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</si>
  <si>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</si>
  <si>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</si>
  <si>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</si>
  <si>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</si>
  <si>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</si>
  <si>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</si>
  <si>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</si>
  <si>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</si>
  <si>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</si>
  <si>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</si>
  <si>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</si>
  <si>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</si>
  <si>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</si>
  <si>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</si>
  <si>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</si>
  <si>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</si>
  <si>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</si>
  <si>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</si>
  <si>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</si>
  <si>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</si>
  <si>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</si>
  <si>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</si>
  <si>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</si>
  <si>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</si>
  <si>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</si>
  <si>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</si>
  <si>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</si>
  <si>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</si>
  <si>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</si>
  <si>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</si>
  <si>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</si>
  <si>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</si>
  <si>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</si>
  <si>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</si>
  <si>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</si>
  <si>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</si>
  <si>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</si>
  <si>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</si>
  <si>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</si>
  <si>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</si>
  <si>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</si>
  <si>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</si>
  <si>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</si>
  <si>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</si>
  <si>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</si>
  <si>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</si>
  <si>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</si>
  <si>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</si>
  <si>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</si>
  <si>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</si>
  <si>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</si>
  <si>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</si>
  <si>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</si>
  <si>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</si>
  <si>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</si>
  <si>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</si>
  <si>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</si>
  <si>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</si>
  <si>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</si>
  <si>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</si>
  <si>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</si>
  <si>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</si>
  <si>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</si>
  <si>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</si>
  <si>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</si>
  <si>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</si>
  <si>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</si>
  <si>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</si>
  <si>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</si>
  <si>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</si>
  <si>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</si>
  <si>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</si>
  <si>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</si>
  <si>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</si>
  <si>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</si>
  <si>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</si>
  <si>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</si>
  <si>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</si>
  <si>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</si>
  <si>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</si>
  <si>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</si>
  <si>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</si>
  <si>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</si>
  <si>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</si>
  <si>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</si>
  <si>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</si>
  <si>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</si>
  <si>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</si>
  <si>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</si>
  <si>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</si>
  <si>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</si>
  <si>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</si>
  <si>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</si>
  <si>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</si>
  <si>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</si>
  <si>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</si>
  <si>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</si>
  <si>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</si>
  <si>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</si>
  <si>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</si>
  <si>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</si>
  <si>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</si>
  <si>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</si>
  <si>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</si>
  <si>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</si>
  <si>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</si>
  <si>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</si>
  <si>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</si>
  <si>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</si>
  <si>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</si>
  <si>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</si>
  <si>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</si>
  <si>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</si>
  <si>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</si>
  <si>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</si>
  <si>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</si>
  <si>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</si>
  <si>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</si>
  <si>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</si>
  <si>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</si>
  <si>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</si>
  <si>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</si>
  <si>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</si>
  <si>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</si>
  <si>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</si>
  <si>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</si>
  <si>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</si>
  <si>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</si>
  <si>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</si>
  <si>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</si>
  <si>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</si>
  <si>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</si>
  <si>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</si>
  <si>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</si>
  <si>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</si>
  <si>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</si>
  <si>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</si>
  <si>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</si>
  <si>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</si>
  <si>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</si>
  <si>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</si>
  <si>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</si>
  <si>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</si>
  <si>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</si>
  <si>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</si>
  <si>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</si>
  <si>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</si>
  <si>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</si>
  <si>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</si>
  <si>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</si>
  <si>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</si>
  <si>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</si>
  <si>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</si>
  <si>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</si>
  <si>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</si>
  <si>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</si>
  <si>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</si>
  <si>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</si>
  <si>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</si>
  <si>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</si>
  <si>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</si>
  <si>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</si>
  <si>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</si>
  <si>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</si>
  <si>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</si>
  <si>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</si>
  <si>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</si>
  <si>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</si>
  <si>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</si>
  <si>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</si>
  <si>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</si>
  <si>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</si>
  <si>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</si>
  <si>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</si>
  <si>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</si>
  <si>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</si>
  <si>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</si>
  <si>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</si>
  <si>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</si>
  <si>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</si>
  <si>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</si>
  <si>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</si>
  <si>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</si>
  <si>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</si>
  <si>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</si>
  <si>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</si>
  <si>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</si>
  <si>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</si>
  <si>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</si>
  <si>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</si>
  <si>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</si>
  <si>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</si>
  <si>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</si>
  <si>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</si>
  <si>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</si>
  <si>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</si>
  <si>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</si>
  <si>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</si>
  <si>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</si>
  <si>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</si>
  <si>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</si>
  <si>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</si>
  <si>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</si>
  <si>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</si>
  <si>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</si>
  <si>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</si>
  <si>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</si>
  <si>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</si>
  <si>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</si>
  <si>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</si>
  <si>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</si>
  <si>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</si>
  <si>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</si>
  <si>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</si>
  <si>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</si>
  <si>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</si>
  <si>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</si>
  <si>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</si>
  <si>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</si>
  <si>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</si>
  <si>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</si>
  <si>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</si>
  <si>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</si>
  <si>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</si>
  <si>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</si>
  <si>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</si>
  <si>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</si>
  <si>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</si>
  <si>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</si>
  <si>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</si>
  <si>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</si>
  <si>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</si>
  <si>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</si>
  <si>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</si>
  <si>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</si>
  <si>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</si>
  <si>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</si>
  <si>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</si>
  <si>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</si>
  <si>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</si>
  <si>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</si>
  <si>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</si>
  <si>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</si>
  <si>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</si>
  <si>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</si>
  <si>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</si>
  <si>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</si>
  <si>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</si>
  <si>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</si>
  <si>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</si>
  <si>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</si>
  <si>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</si>
  <si>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</si>
  <si>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</si>
  <si>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</si>
  <si>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</si>
  <si>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</si>
  <si>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</si>
  <si>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</si>
  <si>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</si>
  <si>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</si>
  <si>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</si>
  <si>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</si>
  <si>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</si>
  <si>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</si>
  <si>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</si>
  <si>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</si>
  <si>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</si>
  <si>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</si>
  <si>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</si>
  <si>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</si>
  <si>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</si>
  <si>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</si>
  <si>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</si>
  <si>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</si>
  <si>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</si>
  <si>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</si>
  <si>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</si>
  <si>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</si>
  <si>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</si>
  <si>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</si>
  <si>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</si>
  <si>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</si>
  <si>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</si>
  <si>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</si>
  <si>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</si>
  <si>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</si>
  <si>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</si>
  <si>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</si>
  <si>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</si>
  <si>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</si>
  <si>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</si>
  <si>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</si>
  <si>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</si>
  <si>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</si>
  <si>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</si>
  <si>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</si>
  <si>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</si>
  <si>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</si>
  <si>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</si>
  <si>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</si>
  <si>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</si>
  <si>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</si>
  <si>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</si>
  <si>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</si>
  <si>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</si>
  <si>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</si>
  <si>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</si>
  <si>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</si>
  <si>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</si>
  <si>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</si>
  <si>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</si>
  <si>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</si>
  <si>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</si>
  <si>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</si>
  <si>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</si>
  <si>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</si>
  <si>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</si>
  <si>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</si>
  <si>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</si>
  <si>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</si>
  <si>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</si>
  <si>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</si>
  <si>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</si>
  <si>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</si>
  <si>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</si>
  <si>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</si>
  <si>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</si>
  <si>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</si>
  <si>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</si>
  <si>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</si>
  <si>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</si>
  <si>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</si>
  <si>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</si>
  <si>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</si>
  <si>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</si>
  <si>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</si>
  <si>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</si>
  <si>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</si>
  <si>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</si>
  <si>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</si>
  <si>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</si>
  <si>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</si>
  <si>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</si>
  <si>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</si>
  <si>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</si>
  <si>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</si>
  <si>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</si>
  <si>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</si>
  <si>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</si>
  <si>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</si>
  <si>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</si>
  <si>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</si>
  <si>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</si>
  <si>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</si>
  <si>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</si>
  <si>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</si>
  <si>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</si>
  <si>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</si>
  <si>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</si>
  <si>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</si>
  <si>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</si>
  <si>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</si>
  <si>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</si>
  <si>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</si>
  <si>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</si>
  <si>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</si>
  <si>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</si>
  <si>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</si>
  <si>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</si>
  <si>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</si>
  <si>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</si>
  <si>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</si>
  <si>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</si>
  <si>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</si>
  <si>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</si>
  <si>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</si>
  <si>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</si>
  <si>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</si>
  <si>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</si>
  <si>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</si>
  <si>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</si>
  <si>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</si>
  <si>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</si>
  <si>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</si>
  <si>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</si>
  <si>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</si>
  <si>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</si>
  <si>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</si>
  <si>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</si>
  <si>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</si>
  <si>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</si>
  <si>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</si>
  <si>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</si>
  <si>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</si>
  <si>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</si>
  <si>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</si>
  <si>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</si>
  <si>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</si>
  <si>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</si>
  <si>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</si>
  <si>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</si>
  <si>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</si>
  <si>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</si>
  <si>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</si>
  <si>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</si>
  <si>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</si>
  <si>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</si>
  <si>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</si>
  <si>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</si>
  <si>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</si>
  <si>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</si>
  <si>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</si>
  <si>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</si>
  <si>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</si>
  <si>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</si>
  <si>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</si>
  <si>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</si>
  <si>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</si>
  <si>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</si>
  <si>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</si>
  <si>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</si>
  <si>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</si>
  <si>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</si>
  <si>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</si>
  <si>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</si>
  <si>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</si>
  <si>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</si>
  <si>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</si>
  <si>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</si>
  <si>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</si>
  <si>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</si>
  <si>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</si>
  <si>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</si>
  <si>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</si>
  <si>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</si>
  <si>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</si>
  <si>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</si>
  <si>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</si>
  <si>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</si>
  <si>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</si>
  <si>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</si>
  <si>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</si>
  <si>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</si>
  <si>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</si>
  <si>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</si>
  <si>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</si>
  <si>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</si>
  <si>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</si>
  <si>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</si>
  <si>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</si>
  <si>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</si>
  <si>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</si>
  <si>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</si>
  <si>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</si>
  <si>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</si>
  <si>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</si>
  <si>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</si>
  <si>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</si>
  <si>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</si>
  <si>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</si>
  <si>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</si>
  <si>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</si>
  <si>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</si>
  <si>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</si>
  <si>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</si>
  <si>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</si>
  <si>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</si>
  <si>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</si>
  <si>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</si>
  <si>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</si>
  <si>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</si>
  <si>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</si>
  <si>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</si>
  <si>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</si>
  <si>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</si>
  <si>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</si>
  <si>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</si>
  <si>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</si>
  <si>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</si>
  <si>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</si>
  <si>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</si>
  <si>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</si>
  <si>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</si>
  <si>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</si>
  <si>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</si>
  <si>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</si>
  <si>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</si>
  <si>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</si>
  <si>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</si>
  <si>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</si>
  <si>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</si>
  <si>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</si>
  <si>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</si>
  <si>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</si>
  <si>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</si>
  <si>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</si>
  <si>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</si>
  <si>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</si>
  <si>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</si>
  <si>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</si>
  <si>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</si>
  <si>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</si>
  <si>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</si>
  <si>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</si>
  <si>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</si>
  <si>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</si>
  <si>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</si>
  <si>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</si>
  <si>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</si>
  <si>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</si>
  <si>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</si>
  <si>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</si>
  <si>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</si>
  <si>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</si>
  <si>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</si>
  <si>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</si>
  <si>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</si>
  <si>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</si>
  <si>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</si>
  <si>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</si>
  <si>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</si>
  <si>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</si>
  <si>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</si>
  <si>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</si>
  <si>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</si>
  <si>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</si>
  <si>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</si>
  <si>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</si>
  <si>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</si>
  <si>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</si>
  <si>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</si>
  <si>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</si>
  <si>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</si>
  <si>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</si>
  <si>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</si>
  <si>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</si>
  <si>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</si>
  <si>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</si>
  <si>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</si>
  <si>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</si>
  <si>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</si>
  <si>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</si>
  <si>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</si>
  <si>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</si>
  <si>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</si>
  <si>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</si>
  <si>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</si>
  <si>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</si>
  <si>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</si>
  <si>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</si>
  <si>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</si>
  <si>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</si>
  <si>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</si>
  <si>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</si>
  <si>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</si>
  <si>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</si>
  <si>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</si>
  <si>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</si>
  <si>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</si>
  <si>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</si>
  <si>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</si>
  <si>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</si>
  <si>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</si>
  <si>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</si>
  <si>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</si>
  <si>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</si>
  <si>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</si>
  <si>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</si>
  <si>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</si>
  <si>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</si>
  <si>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</si>
  <si>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</si>
  <si>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</si>
  <si>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</si>
  <si>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</si>
  <si>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</si>
  <si>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</si>
  <si>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</si>
  <si>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</si>
  <si>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</si>
  <si>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</si>
  <si>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</si>
  <si>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</si>
  <si>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</si>
  <si>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</si>
  <si>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</si>
  <si>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</si>
  <si>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</si>
  <si>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</si>
  <si>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</si>
  <si>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</si>
  <si>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</si>
  <si>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</si>
  <si>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</si>
  <si>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</si>
  <si>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</si>
  <si>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</si>
  <si>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</si>
  <si>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</si>
  <si>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</si>
  <si>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</si>
  <si>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</si>
  <si>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</si>
  <si>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</si>
  <si>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</si>
  <si>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</si>
  <si>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</si>
  <si>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</si>
  <si>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</si>
  <si>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</si>
  <si>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</si>
  <si>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</si>
  <si>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</si>
  <si>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</si>
  <si>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</si>
  <si>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</si>
  <si>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</si>
  <si>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</si>
  <si>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</si>
  <si>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</si>
  <si>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</si>
  <si>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</si>
  <si>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</si>
  <si>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</si>
  <si>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</si>
  <si>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</si>
  <si>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</si>
  <si>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</si>
  <si>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</si>
  <si>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</si>
  <si>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</si>
  <si>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</si>
  <si>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</si>
  <si>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</si>
  <si>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</si>
  <si>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</si>
  <si>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</si>
  <si>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</si>
  <si>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</si>
  <si>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</si>
  <si>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</si>
  <si>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</si>
  <si>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</si>
  <si>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</si>
  <si>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</si>
  <si>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</si>
  <si>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</si>
  <si>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</si>
  <si>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</si>
  <si>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</si>
  <si>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</si>
  <si>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</si>
  <si>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</si>
  <si>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</si>
  <si>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</si>
  <si>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</si>
  <si>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</si>
  <si>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</si>
  <si>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</si>
  <si>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</si>
  <si>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</si>
  <si>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</si>
  <si>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</si>
  <si>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</si>
  <si>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</si>
  <si>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</si>
  <si>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</si>
  <si>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</si>
  <si>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</si>
  <si>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</si>
  <si>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</si>
  <si>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</si>
  <si>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</si>
  <si>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</si>
  <si>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</si>
  <si>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</si>
  <si>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</si>
  <si>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</si>
  <si>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</si>
  <si>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</si>
  <si>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</si>
  <si>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</si>
  <si>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</si>
  <si>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</si>
  <si>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</si>
  <si>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</si>
  <si>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</si>
  <si>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</si>
  <si>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</si>
  <si>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</si>
  <si>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</si>
  <si>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</si>
  <si>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</si>
  <si>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</si>
  <si>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</si>
  <si>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</si>
  <si>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</si>
  <si>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</si>
  <si>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</si>
  <si>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</si>
  <si>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</si>
  <si>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</si>
  <si>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</si>
  <si>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</si>
  <si>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</si>
  <si>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</si>
  <si>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</si>
  <si>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</si>
  <si>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</si>
  <si>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</si>
  <si>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</si>
  <si>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</si>
  <si>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</si>
  <si>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</si>
  <si>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</si>
  <si>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</si>
  <si>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</si>
  <si>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</si>
  <si>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</si>
  <si>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</si>
  <si>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</si>
  <si>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</si>
  <si>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</si>
  <si>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</si>
  <si>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</si>
  <si>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</si>
  <si>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</si>
  <si>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</si>
  <si>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</si>
  <si>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</si>
  <si>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</si>
  <si>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</si>
  <si>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</si>
  <si>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</si>
  <si>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</si>
  <si>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</si>
  <si>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</si>
  <si>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</si>
  <si>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</si>
  <si>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</si>
  <si>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</si>
  <si>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</si>
  <si>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</si>
  <si>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</si>
  <si>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</si>
  <si>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</si>
  <si>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</si>
  <si>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</si>
  <si>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</si>
  <si>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</si>
  <si>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</si>
  <si>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</si>
  <si>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</si>
  <si>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</si>
  <si>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</si>
  <si>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</si>
  <si>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</si>
  <si>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</si>
  <si>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</si>
  <si>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</si>
  <si>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</si>
  <si>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</si>
  <si>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</si>
  <si>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</si>
  <si>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</si>
  <si>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</si>
  <si>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</si>
  <si>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</si>
  <si>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</si>
  <si>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</si>
  <si>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</si>
  <si>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</si>
  <si>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</si>
  <si>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</si>
  <si>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</si>
  <si>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</si>
  <si>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</si>
  <si>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</si>
  <si>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</si>
  <si>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</si>
  <si>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</si>
  <si>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</si>
  <si>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</si>
  <si>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</si>
  <si>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</si>
  <si>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</si>
  <si>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</si>
  <si>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</si>
  <si>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</si>
  <si>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</si>
  <si>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</si>
  <si>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</si>
  <si>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</si>
  <si>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</si>
  <si>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</si>
  <si>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</si>
  <si>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</si>
  <si>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</si>
  <si>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</si>
  <si>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</si>
  <si>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</si>
  <si>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</si>
  <si>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</si>
  <si>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</si>
  <si>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</si>
  <si>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</si>
  <si>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</si>
  <si>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</si>
  <si>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</si>
  <si>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</si>
  <si>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</si>
  <si>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</si>
  <si>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</si>
  <si>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</si>
  <si>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</si>
  <si>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</si>
  <si>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</si>
  <si>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</si>
  <si>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</si>
  <si>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</si>
  <si>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</si>
  <si>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</si>
  <si>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</si>
  <si>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</si>
  <si>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</si>
  <si>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</si>
  <si>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</si>
  <si>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</si>
  <si>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</si>
  <si>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</si>
  <si>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</si>
  <si>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</si>
  <si>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</si>
  <si>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</si>
  <si>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</si>
  <si>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</si>
  <si>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</si>
  <si>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</si>
  <si>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</si>
  <si>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</si>
  <si>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</si>
  <si>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</si>
  <si>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</si>
  <si>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</si>
  <si>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</si>
  <si>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</si>
  <si>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</si>
  <si>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</si>
  <si>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</si>
  <si>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</si>
  <si>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</si>
  <si>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</si>
  <si>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</si>
  <si>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</si>
  <si>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</si>
  <si>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</si>
  <si>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</si>
  <si>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</si>
  <si>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</si>
  <si>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</si>
  <si>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</si>
  <si>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</si>
  <si>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</si>
  <si>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</si>
  <si>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</si>
  <si>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</si>
  <si>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</si>
  <si>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</si>
  <si>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</si>
  <si>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</si>
  <si>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</si>
  <si>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</si>
  <si>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</si>
  <si>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</si>
  <si>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</si>
  <si>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</si>
  <si>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</si>
  <si>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</si>
  <si>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</si>
  <si>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</si>
  <si>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</si>
  <si>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</si>
  <si>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</si>
  <si>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</si>
  <si>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</si>
  <si>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</si>
  <si>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</si>
  <si>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</si>
  <si>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</si>
  <si>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</si>
  <si>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</si>
  <si>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</si>
  <si>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</si>
  <si>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</si>
  <si>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</si>
  <si>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</si>
  <si>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</si>
  <si>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</si>
  <si>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</si>
  <si>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</si>
  <si>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</si>
  <si>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</si>
  <si>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</si>
  <si>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</si>
  <si>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</si>
  <si>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</si>
  <si>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</si>
  <si>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</si>
  <si>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</si>
  <si>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</si>
  <si>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</si>
  <si>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</si>
  <si>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</si>
  <si>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</si>
  <si>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</si>
  <si>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</si>
  <si>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</si>
  <si>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</si>
  <si>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</si>
  <si>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</si>
  <si>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</si>
  <si>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</si>
  <si>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</si>
  <si>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</si>
  <si>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</si>
  <si>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</si>
  <si>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</si>
  <si>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</si>
  <si>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</si>
  <si>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</si>
  <si>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</si>
  <si>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</si>
  <si>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</si>
  <si>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</si>
  <si>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</si>
  <si>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</si>
  <si>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</si>
  <si>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</si>
  <si>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</si>
  <si>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</si>
  <si>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</si>
  <si>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</si>
  <si>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</si>
  <si>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</si>
  <si>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</si>
  <si>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</si>
  <si>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</si>
  <si>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</si>
  <si>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</si>
  <si>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</si>
  <si>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</si>
  <si>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</si>
  <si>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</si>
  <si>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</si>
  <si>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</si>
  <si>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</si>
  <si>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</si>
  <si>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</si>
  <si>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</si>
  <si>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</si>
  <si>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</si>
  <si>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</si>
  <si>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</si>
  <si>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</si>
  <si>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</si>
  <si>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</si>
  <si>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</si>
  <si>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</si>
  <si>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</si>
  <si>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</si>
  <si>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</si>
  <si>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</si>
  <si>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</si>
  <si>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</si>
  <si>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</si>
  <si>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</si>
  <si>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</si>
  <si>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</si>
  <si>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</si>
  <si>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</si>
  <si>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</si>
  <si>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</si>
  <si>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</si>
  <si>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</si>
  <si>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</si>
  <si>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</si>
  <si>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</si>
  <si>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</si>
  <si>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</si>
  <si>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</si>
  <si>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</si>
  <si>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</si>
  <si>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</si>
  <si>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</si>
  <si>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</si>
  <si>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</si>
  <si>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</si>
  <si>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</si>
  <si>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</si>
  <si>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</si>
  <si>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</si>
  <si>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</si>
  <si>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</si>
  <si>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</si>
  <si>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</si>
  <si>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</si>
  <si>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</si>
  <si>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</si>
  <si>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</si>
  <si>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</si>
  <si>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</si>
  <si>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</si>
  <si>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</si>
  <si>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</si>
  <si>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</si>
  <si>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</si>
  <si>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</si>
  <si>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</si>
  <si>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</si>
  <si>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</si>
  <si>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</si>
  <si>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</si>
  <si>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</si>
  <si>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</si>
  <si>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</si>
  <si>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</si>
  <si>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</si>
  <si>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</si>
  <si>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</si>
  <si>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</si>
  <si>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</si>
  <si>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</si>
  <si>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</si>
  <si>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</si>
  <si>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</si>
  <si>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</si>
  <si>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</si>
  <si>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</si>
  <si>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</si>
  <si>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</si>
  <si>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</si>
  <si>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</si>
  <si>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</si>
  <si>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</si>
  <si>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</si>
  <si>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</si>
  <si>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</si>
  <si>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</si>
  <si>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</si>
  <si>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</si>
  <si>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</si>
  <si>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</si>
  <si>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</si>
  <si>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</si>
  <si>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</si>
  <si>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</si>
  <si>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</si>
  <si>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</si>
  <si>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</si>
  <si>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</si>
  <si>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</si>
  <si>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</si>
  <si>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</si>
  <si>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</si>
  <si>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</si>
  <si>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</si>
  <si>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</si>
  <si>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</si>
  <si>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</si>
  <si>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</si>
  <si>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</si>
  <si>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</si>
  <si>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</si>
  <si>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</si>
  <si>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</si>
  <si>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</si>
  <si>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</si>
  <si>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</si>
  <si>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</si>
  <si>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</si>
  <si>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</si>
  <si>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</si>
  <si>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</si>
  <si>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</si>
  <si>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</si>
  <si>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</si>
  <si>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</si>
  <si>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</si>
  <si>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</si>
  <si>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</si>
  <si>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</si>
  <si>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</si>
  <si>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</si>
  <si>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</si>
  <si>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</si>
  <si>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</si>
  <si>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</si>
  <si>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</si>
  <si>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</si>
  <si>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</si>
  <si>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</si>
  <si>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</si>
  <si>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</si>
  <si>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</si>
  <si>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</si>
  <si>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</si>
  <si>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</si>
  <si>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</si>
  <si>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</si>
  <si>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</si>
  <si>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</si>
  <si>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</si>
  <si>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</si>
  <si>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</si>
  <si>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</si>
  <si>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</si>
  <si>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</si>
  <si>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</si>
  <si>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</si>
  <si>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</si>
  <si>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</si>
  <si>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</si>
  <si>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</si>
  <si>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</si>
  <si>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</si>
  <si>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</si>
  <si>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</si>
  <si>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</si>
  <si>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</si>
  <si>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</si>
  <si>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</si>
  <si>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</si>
  <si>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</si>
  <si>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</si>
  <si>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</si>
  <si>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</si>
  <si>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</si>
  <si>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</si>
  <si>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</si>
  <si>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</si>
  <si>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</si>
  <si>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</si>
  <si>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</si>
  <si>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</si>
  <si>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</si>
  <si>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</si>
  <si>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</si>
  <si>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</si>
  <si>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</si>
  <si>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</si>
  <si>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</si>
  <si>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</si>
  <si>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</si>
  <si>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</si>
  <si>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</si>
  <si>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</si>
  <si>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</si>
  <si>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</si>
  <si>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</si>
  <si>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</si>
  <si>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</si>
  <si>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</si>
  <si>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</si>
  <si>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</si>
  <si>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</si>
  <si>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</si>
  <si>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</si>
  <si>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</si>
  <si>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</si>
  <si>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</si>
  <si>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</si>
  <si>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</si>
  <si>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</si>
  <si>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</si>
  <si>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</si>
  <si>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</si>
  <si>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</si>
  <si>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</si>
  <si>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</si>
  <si>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</si>
  <si>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</si>
  <si>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</si>
  <si>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</si>
  <si>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</si>
  <si>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</si>
  <si>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</si>
  <si>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</si>
  <si>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</si>
  <si>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</si>
  <si>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</si>
  <si>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</si>
  <si>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</si>
  <si>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</si>
  <si>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</si>
  <si>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</si>
  <si>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</si>
  <si>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</si>
  <si>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</si>
  <si>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</si>
  <si>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</si>
  <si>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</si>
  <si>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</si>
  <si>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</si>
  <si>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</si>
  <si>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</si>
  <si>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</si>
  <si>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</si>
  <si>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</si>
  <si>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</si>
  <si>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</si>
  <si>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</si>
  <si>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</si>
  <si>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</si>
  <si>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</si>
  <si>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</si>
  <si>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</si>
  <si>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</si>
  <si>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</si>
  <si>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</si>
  <si>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</si>
  <si>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</si>
  <si>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</si>
  <si>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</si>
  <si>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</si>
  <si>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</si>
  <si>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</si>
  <si>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</si>
  <si>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</si>
  <si>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</si>
  <si>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</si>
  <si>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</si>
  <si>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</si>
  <si>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</si>
  <si>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</si>
  <si>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</si>
  <si>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</si>
  <si>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</si>
  <si>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</si>
  <si>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</si>
  <si>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</si>
  <si>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</si>
  <si>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</si>
  <si>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</si>
  <si>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</si>
  <si>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</si>
  <si>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</si>
  <si>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</si>
  <si>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</si>
  <si>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</si>
  <si>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</si>
  <si>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</si>
  <si>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</si>
  <si>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</si>
  <si>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</si>
  <si>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</si>
  <si>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</si>
  <si>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</si>
  <si>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</si>
  <si>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</si>
  <si>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</si>
  <si>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</si>
  <si>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</si>
  <si>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</si>
  <si>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</si>
  <si>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</si>
  <si>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</si>
  <si>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</si>
  <si>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</si>
  <si>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</si>
  <si>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</si>
  <si>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</si>
  <si>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</si>
  <si>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</si>
  <si>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</si>
  <si>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</si>
  <si>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</si>
  <si>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</si>
  <si>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</si>
  <si>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</si>
  <si>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</si>
  <si>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</si>
  <si>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</si>
  <si>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</si>
  <si>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</si>
  <si>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</si>
  <si>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</si>
  <si>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</si>
  <si>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</si>
  <si>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</si>
  <si>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</si>
  <si>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</si>
  <si>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</si>
  <si>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</si>
  <si>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</si>
  <si>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</si>
  <si>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</si>
  <si>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</si>
  <si>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</si>
  <si>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</si>
  <si>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</si>
  <si>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</si>
  <si>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</si>
  <si>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</si>
  <si>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</si>
  <si>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</si>
  <si>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</si>
  <si>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</si>
  <si>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</si>
  <si>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</si>
  <si>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</si>
  <si>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</si>
  <si>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</si>
  <si>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</si>
  <si>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</si>
  <si>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</si>
  <si>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</si>
  <si>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</si>
  <si>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</si>
  <si>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</si>
  <si>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</si>
  <si>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</si>
  <si>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</si>
  <si>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</si>
  <si>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</si>
  <si>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</si>
  <si>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</si>
  <si>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</si>
  <si>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</si>
  <si>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</si>
  <si>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</si>
  <si>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</si>
  <si>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</si>
  <si>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</si>
  <si>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</si>
  <si>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</si>
  <si>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</si>
  <si>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</si>
  <si>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</si>
  <si>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</si>
  <si>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</si>
  <si>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</si>
  <si>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</si>
  <si>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</si>
  <si>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</si>
  <si>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</si>
  <si>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</si>
  <si>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</si>
  <si>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</si>
  <si>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</si>
  <si>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</si>
  <si>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</si>
  <si>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</si>
  <si>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</si>
  <si>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</si>
  <si>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</si>
  <si>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</si>
  <si>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</si>
  <si>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</si>
  <si>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</si>
  <si>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</si>
  <si>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</si>
  <si>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</si>
  <si>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</si>
  <si>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</si>
  <si>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</si>
  <si>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</si>
  <si>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</si>
  <si>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</si>
  <si>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</si>
  <si>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</si>
  <si>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</si>
  <si>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</si>
  <si>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</si>
  <si>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</si>
  <si>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</si>
  <si>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</si>
  <si>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</si>
  <si>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</si>
  <si>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</si>
  <si>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</si>
  <si>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</si>
  <si>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</si>
  <si>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</si>
  <si>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</si>
  <si>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</si>
  <si>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</si>
  <si>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</si>
  <si>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</si>
  <si>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</si>
  <si>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</si>
  <si>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</si>
  <si>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</si>
  <si>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</si>
  <si>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</si>
  <si>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</si>
  <si>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</si>
  <si>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</si>
  <si>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</si>
  <si>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</si>
  <si>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</si>
  <si>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</si>
  <si>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</si>
  <si>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</si>
  <si>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</si>
  <si>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</si>
  <si>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</si>
  <si>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</si>
  <si>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</si>
  <si>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</si>
  <si>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</si>
  <si>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</si>
  <si>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</si>
  <si>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</si>
  <si>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</si>
  <si>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</si>
  <si>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</si>
  <si>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</si>
  <si>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</si>
  <si>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</si>
  <si>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</si>
  <si>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</si>
  <si>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</si>
  <si>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</si>
  <si>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</si>
  <si>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</si>
  <si>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</si>
  <si>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</si>
  <si>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</si>
  <si>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</si>
  <si>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</si>
  <si>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</si>
  <si>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</si>
  <si>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</si>
  <si>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</si>
  <si>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</si>
  <si>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</si>
  <si>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</si>
  <si>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</si>
  <si>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</si>
  <si>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</si>
  <si>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</si>
  <si>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</si>
  <si>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</si>
  <si>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</si>
  <si>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</si>
  <si>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</si>
  <si>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</si>
  <si>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</si>
  <si>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</si>
  <si>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</si>
  <si>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</si>
  <si>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</si>
  <si>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</si>
  <si>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</si>
  <si>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</si>
  <si>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</si>
  <si>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</si>
  <si>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</si>
  <si>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</si>
  <si>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</si>
  <si>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</si>
  <si>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</si>
  <si>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</si>
  <si>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</si>
  <si>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</si>
  <si>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</si>
  <si>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</si>
  <si>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</si>
  <si>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</si>
  <si>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</si>
  <si>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</si>
  <si>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</si>
  <si>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</si>
  <si>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</si>
  <si>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</si>
  <si>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</si>
  <si>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</si>
  <si>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</si>
  <si>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</si>
  <si>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</si>
  <si>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</si>
  <si>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</si>
  <si>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</si>
  <si>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</si>
  <si>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</si>
  <si>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</si>
  <si>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</si>
  <si>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</si>
  <si>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</si>
  <si>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</si>
  <si>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</si>
  <si>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</si>
  <si>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</si>
  <si>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</si>
  <si>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</si>
  <si>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</si>
  <si>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</si>
  <si>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</si>
  <si>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</si>
  <si>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</si>
  <si>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</si>
  <si>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</si>
  <si>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</si>
  <si>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</si>
  <si>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</si>
  <si>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</si>
  <si>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</si>
  <si>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</si>
  <si>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</si>
  <si>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</si>
  <si>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</si>
  <si>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</si>
  <si>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</si>
  <si>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</si>
  <si>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</si>
  <si>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</si>
  <si>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</si>
  <si>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</si>
  <si>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</si>
  <si>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</si>
  <si>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</si>
  <si>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</si>
  <si>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</si>
  <si>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</si>
  <si>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</si>
  <si>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</si>
  <si>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</si>
  <si>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</si>
  <si>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</si>
  <si>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</si>
  <si>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</si>
  <si>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</si>
  <si>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</si>
  <si>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</si>
  <si>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</si>
  <si>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</si>
  <si>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</si>
  <si>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</si>
  <si>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</si>
  <si>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</si>
  <si>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</si>
  <si>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</si>
  <si>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</si>
  <si>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</si>
  <si>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</si>
  <si>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</si>
  <si>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</si>
  <si>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</si>
  <si>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</si>
  <si>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</si>
  <si>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</si>
  <si>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</si>
  <si>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</si>
  <si>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</si>
  <si>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</si>
  <si>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</si>
  <si>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</si>
  <si>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</si>
  <si>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</si>
  <si>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</si>
  <si>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</si>
  <si>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</si>
  <si>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</si>
  <si>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</si>
  <si>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</si>
  <si>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</si>
  <si>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</si>
  <si>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</si>
  <si>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</si>
  <si>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</si>
  <si>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</si>
  <si>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</si>
  <si>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</si>
  <si>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</si>
  <si>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</si>
  <si>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</si>
  <si>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</si>
  <si>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</si>
  <si>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</si>
  <si>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</si>
  <si>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</si>
  <si>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</si>
  <si>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</si>
  <si>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</si>
  <si>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</si>
  <si>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</si>
  <si>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</si>
  <si>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</si>
  <si>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</si>
  <si>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</si>
  <si>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</si>
  <si>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</si>
  <si>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</si>
  <si>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</si>
  <si>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</si>
  <si>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</si>
  <si>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</si>
  <si>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</si>
  <si>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</si>
  <si>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</si>
  <si>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</si>
  <si>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</si>
  <si>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</si>
  <si>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</si>
  <si>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</si>
  <si>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</si>
  <si>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</si>
  <si>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</si>
  <si>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</si>
  <si>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</si>
  <si>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</si>
  <si>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</si>
  <si>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</si>
  <si>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</si>
  <si>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</si>
  <si>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</si>
  <si>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</si>
  <si>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</si>
  <si>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</si>
  <si>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</si>
  <si>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</si>
  <si>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</si>
  <si>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</si>
  <si>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</si>
  <si>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</si>
  <si>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</si>
  <si>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</si>
  <si>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</si>
  <si>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</si>
  <si>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</si>
  <si>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</si>
  <si>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</si>
  <si>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</si>
  <si>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</si>
  <si>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</si>
  <si>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</si>
  <si>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</si>
  <si>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</si>
  <si>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</si>
  <si>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</si>
  <si>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</si>
  <si>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</si>
  <si>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</si>
  <si>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</si>
  <si>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</si>
  <si>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</si>
  <si>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</si>
  <si>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</si>
  <si>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</si>
  <si>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</si>
  <si>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</si>
  <si>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</si>
  <si>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</si>
  <si>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</si>
  <si>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</si>
  <si>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</si>
  <si>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</si>
  <si>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</si>
  <si>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</si>
  <si>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</si>
  <si>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</si>
  <si>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</si>
  <si>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</si>
  <si>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</si>
  <si>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</si>
  <si>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</si>
  <si>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</si>
  <si>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</si>
  <si>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</si>
  <si>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</si>
  <si>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</si>
  <si>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</si>
  <si>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</si>
  <si>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</si>
  <si>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</si>
  <si>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</si>
  <si>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</si>
  <si>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</si>
  <si>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</si>
  <si>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</si>
  <si>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</si>
  <si>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</si>
  <si>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</si>
  <si>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</si>
  <si>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</si>
  <si>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</si>
  <si>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</si>
  <si>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</si>
  <si>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</si>
  <si>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</si>
  <si>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</si>
  <si>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</si>
  <si>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</si>
  <si>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</si>
  <si>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</si>
  <si>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</si>
  <si>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</si>
  <si>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</si>
  <si>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</si>
  <si>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</si>
  <si>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</si>
  <si>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</si>
  <si>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</si>
  <si>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</si>
  <si>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</si>
  <si>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</si>
  <si>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</si>
  <si>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</si>
  <si>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</si>
  <si>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</si>
  <si>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</si>
  <si>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</si>
  <si>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</si>
  <si>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</si>
  <si>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</si>
  <si>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</si>
  <si>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</si>
  <si>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</si>
  <si>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</si>
  <si>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</si>
  <si>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</si>
  <si>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</si>
  <si>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</si>
  <si>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</si>
  <si>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</si>
  <si>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</si>
  <si>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</si>
  <si>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</si>
  <si>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</si>
  <si>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</si>
  <si>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</si>
  <si>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</si>
  <si>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</si>
  <si>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</si>
  <si>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</si>
  <si>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</si>
  <si>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</si>
  <si>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</si>
  <si>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</si>
  <si>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</si>
  <si>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</si>
  <si>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</si>
  <si>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</si>
  <si>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</si>
  <si>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</si>
  <si>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</si>
  <si>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</si>
  <si>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</si>
  <si>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</si>
  <si>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</si>
  <si>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</si>
  <si>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</si>
  <si>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</si>
  <si>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</si>
  <si>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</si>
  <si>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</si>
  <si>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</si>
  <si>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</si>
  <si>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</si>
  <si>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</si>
  <si>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</si>
  <si>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</si>
  <si>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</si>
  <si>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</si>
  <si>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</si>
  <si>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</si>
  <si>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</si>
  <si>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</si>
  <si>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</si>
  <si>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</si>
  <si>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</si>
  <si>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</si>
  <si>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</si>
  <si>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</si>
  <si>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</si>
  <si>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</si>
  <si>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</si>
  <si>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</si>
  <si>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</si>
  <si>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</si>
  <si>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</si>
  <si>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</si>
  <si>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</si>
  <si>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</si>
  <si>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</si>
  <si>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</si>
  <si>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</si>
  <si>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</si>
  <si>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</si>
  <si>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</si>
  <si>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</si>
  <si>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</si>
  <si>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</si>
  <si>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</si>
  <si>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</si>
  <si>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</si>
  <si>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</si>
  <si>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</si>
  <si>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</si>
  <si>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</si>
  <si>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</si>
  <si>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</si>
  <si>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</si>
  <si>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</si>
  <si>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</si>
  <si>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</si>
  <si>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</si>
  <si>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</si>
  <si>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</si>
  <si>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</si>
  <si>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</si>
  <si>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</si>
  <si>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</si>
  <si>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</si>
  <si>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</si>
  <si>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</si>
  <si>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</si>
  <si>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</si>
  <si>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</si>
  <si>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</si>
  <si>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</si>
  <si>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</si>
  <si>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</si>
  <si>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</si>
  <si>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</si>
  <si>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</si>
  <si>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</si>
  <si>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</si>
  <si>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</si>
  <si>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</si>
  <si>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</si>
  <si>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</si>
  <si>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</si>
  <si>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</si>
  <si>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</si>
  <si>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</si>
  <si>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</si>
  <si>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</si>
  <si>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</si>
  <si>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</si>
  <si>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</si>
  <si>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</si>
  <si>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</si>
  <si>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</si>
  <si>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</si>
  <si>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</si>
  <si>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</si>
  <si>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</si>
  <si>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</si>
  <si>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</si>
  <si>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</si>
  <si>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</si>
  <si>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</si>
  <si>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</si>
  <si>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</si>
  <si>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</si>
  <si>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</si>
  <si>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</si>
  <si>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</si>
  <si>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</si>
  <si>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</si>
  <si>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</si>
  <si>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</si>
  <si>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</si>
  <si>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</si>
  <si>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</si>
  <si>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</si>
  <si>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</si>
  <si>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</si>
  <si>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</si>
  <si>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</si>
  <si>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</si>
  <si>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</si>
  <si>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</si>
  <si>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</si>
  <si>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</si>
  <si>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</si>
  <si>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</si>
  <si>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</si>
  <si>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</si>
  <si>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</si>
  <si>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</si>
  <si>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</si>
  <si>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</si>
  <si>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</si>
  <si>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</si>
  <si>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</si>
  <si>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</si>
  <si>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</si>
  <si>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</si>
  <si>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</si>
  <si>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</si>
  <si>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</si>
  <si>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</si>
  <si>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</si>
  <si>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</si>
  <si>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</si>
  <si>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</si>
  <si>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</si>
  <si>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</si>
  <si>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</si>
  <si>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</si>
  <si>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</si>
  <si>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</si>
  <si>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</si>
  <si>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</si>
  <si>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</si>
  <si>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</si>
  <si>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</si>
  <si>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</si>
  <si>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</si>
  <si>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</si>
  <si>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</si>
  <si>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</si>
  <si>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</si>
  <si>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</si>
  <si>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</si>
  <si>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</si>
  <si>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</si>
  <si>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</si>
  <si>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</si>
  <si>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</si>
  <si>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</si>
  <si>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</si>
  <si>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</si>
  <si>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</si>
  <si>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</si>
  <si>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</si>
  <si>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</si>
  <si>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</si>
  <si>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</si>
  <si>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</si>
  <si>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</si>
  <si>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</si>
  <si>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</si>
  <si>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</si>
  <si>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</si>
  <si>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</si>
  <si>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</si>
  <si>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</si>
  <si>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</si>
  <si>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</si>
  <si>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</si>
  <si>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</si>
  <si>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</si>
  <si>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</si>
  <si>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</si>
  <si>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</si>
  <si>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</si>
  <si>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</si>
  <si>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</si>
  <si>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</si>
  <si>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</si>
  <si>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</si>
  <si>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</si>
  <si>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</si>
  <si>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</si>
  <si>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</si>
  <si>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</si>
  <si>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</si>
  <si>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</si>
  <si>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</si>
  <si>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</si>
  <si>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</si>
  <si>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</si>
  <si>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</si>
  <si>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</si>
  <si>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</si>
  <si>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</si>
  <si>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</si>
  <si>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</si>
  <si>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</si>
  <si>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</si>
  <si>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</si>
  <si>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</si>
  <si>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</si>
  <si>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</si>
  <si>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</si>
  <si>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</si>
  <si>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</si>
  <si>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</si>
  <si>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</si>
  <si>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</si>
  <si>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</si>
  <si>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</si>
  <si>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</si>
  <si>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</si>
  <si>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</si>
  <si>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</si>
  <si>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</si>
  <si>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</si>
  <si>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</si>
  <si>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</si>
  <si>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</si>
  <si>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</si>
  <si>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</si>
  <si>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</si>
  <si>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</si>
  <si>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</si>
  <si>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</si>
  <si>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</si>
  <si>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</si>
  <si>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</si>
  <si>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</si>
  <si>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</si>
  <si>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</si>
  <si>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</si>
  <si>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</si>
  <si>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</si>
  <si>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</si>
  <si>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</si>
  <si>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</si>
  <si>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</si>
  <si>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</si>
  <si>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</si>
  <si>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</si>
  <si>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</si>
  <si>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</si>
  <si>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</si>
  <si>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</si>
  <si>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</si>
  <si>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</si>
  <si>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</si>
  <si>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</si>
  <si>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</si>
  <si>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</si>
  <si>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</si>
  <si>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</si>
  <si>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</si>
  <si>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</si>
  <si>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</si>
  <si>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</si>
  <si>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</si>
  <si>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</si>
  <si>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</si>
  <si>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</si>
  <si>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</si>
  <si>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</si>
  <si>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</si>
  <si>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</si>
  <si>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</si>
  <si>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</si>
  <si>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</si>
  <si>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</si>
  <si>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</si>
  <si>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</si>
  <si>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</si>
  <si>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</si>
  <si>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</si>
  <si>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</si>
  <si>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</si>
  <si>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</si>
  <si>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</si>
  <si>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</si>
  <si>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</si>
  <si>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</si>
  <si>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</si>
  <si>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</si>
  <si>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</si>
  <si>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</si>
  <si>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</si>
  <si>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</si>
  <si>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</si>
  <si>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</si>
  <si>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</si>
  <si>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</si>
  <si>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</si>
  <si>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</si>
  <si>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</si>
  <si>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</si>
  <si>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</si>
  <si>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</si>
  <si>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</si>
  <si>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</si>
  <si>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</si>
  <si>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</si>
  <si>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</si>
  <si>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</si>
  <si>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</si>
  <si>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</si>
  <si>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</si>
  <si>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</si>
  <si>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</si>
  <si>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</si>
  <si>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</si>
  <si>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</si>
  <si>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</si>
  <si>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</si>
  <si>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</si>
  <si>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</si>
  <si>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</si>
  <si>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</si>
  <si>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</si>
  <si>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</si>
  <si>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</si>
  <si>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</si>
  <si>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</si>
  <si>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</si>
  <si>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</si>
  <si>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</si>
  <si>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</si>
  <si>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</si>
  <si>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</si>
  <si>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</si>
  <si>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</si>
  <si>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</si>
  <si>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</si>
  <si>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</si>
  <si>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</si>
  <si>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</si>
  <si>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</si>
  <si>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</si>
  <si>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</si>
  <si>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</si>
  <si>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</si>
  <si>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</si>
  <si>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</si>
  <si>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</si>
  <si>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</si>
  <si>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</si>
  <si>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</si>
  <si>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</si>
  <si>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</si>
  <si>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</si>
  <si>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</si>
  <si>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</si>
  <si>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</si>
  <si>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</si>
  <si>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</si>
  <si>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</si>
  <si>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</si>
  <si>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</si>
  <si>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</si>
  <si>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</si>
  <si>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</si>
  <si>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</si>
  <si>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</si>
  <si>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</si>
  <si>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</si>
  <si>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</si>
  <si>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</si>
  <si>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</si>
  <si>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</si>
  <si>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</si>
  <si>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</si>
  <si>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</si>
  <si>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</si>
  <si>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</si>
  <si>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</si>
  <si>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</si>
  <si>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</si>
  <si>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</si>
  <si>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</si>
  <si>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</si>
  <si>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</si>
  <si>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</si>
  <si>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</si>
  <si>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</si>
  <si>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</si>
  <si>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</si>
  <si>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</si>
  <si>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</si>
  <si>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</si>
  <si>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</si>
  <si>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</si>
  <si>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</si>
  <si>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</si>
  <si>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</si>
  <si>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</si>
  <si>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</si>
  <si>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</si>
  <si>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</si>
  <si>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</si>
  <si>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</si>
  <si>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</si>
  <si>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</si>
  <si>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</si>
  <si>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</si>
  <si>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</si>
  <si>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</si>
  <si>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</si>
  <si>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</si>
  <si>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</si>
  <si>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</si>
  <si>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</si>
  <si>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</si>
  <si>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</si>
  <si>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</si>
  <si>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</si>
  <si>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</si>
  <si>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</si>
  <si>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</si>
  <si>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</si>
  <si>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</si>
  <si>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</si>
  <si>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</si>
  <si>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</si>
  <si>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</si>
  <si>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</si>
  <si>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</si>
  <si>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</si>
  <si>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</si>
  <si>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</si>
  <si>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</si>
  <si>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</si>
  <si>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</si>
  <si>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</si>
  <si>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</si>
  <si>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</si>
  <si>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</si>
  <si>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</si>
  <si>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</si>
  <si>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</si>
  <si>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</si>
  <si>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</si>
  <si>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</si>
  <si>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</si>
  <si>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</si>
  <si>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</si>
  <si>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</si>
  <si>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</si>
  <si>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</si>
  <si>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</si>
  <si>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</si>
  <si>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</si>
  <si>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</si>
  <si>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</si>
  <si>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</si>
  <si>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</si>
  <si>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</si>
  <si>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</si>
  <si>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</si>
  <si>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</si>
  <si>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</si>
  <si>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</si>
  <si>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</si>
  <si>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</si>
  <si>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</si>
  <si>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</si>
  <si>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</si>
  <si>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</si>
  <si>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</si>
  <si>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</si>
  <si>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</si>
  <si>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</si>
  <si>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</si>
  <si>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</si>
  <si>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</si>
  <si>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</si>
  <si>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</si>
  <si>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</si>
  <si>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</si>
  <si>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</si>
  <si>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</si>
  <si>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</si>
  <si>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</si>
  <si>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</si>
  <si>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</si>
  <si>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</si>
  <si>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</si>
  <si>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</si>
  <si>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</si>
  <si>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</si>
  <si>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</si>
  <si>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</si>
  <si>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</si>
  <si>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</si>
  <si>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</si>
  <si>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</si>
  <si>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</si>
  <si>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</si>
  <si>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</si>
  <si>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</si>
  <si>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</si>
  <si>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</si>
  <si>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</si>
  <si>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</si>
  <si>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</si>
  <si>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</si>
  <si>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</si>
  <si>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</si>
  <si>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</si>
  <si>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</si>
  <si>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</si>
  <si>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</si>
  <si>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</si>
  <si>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</si>
  <si>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</si>
  <si>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</si>
  <si>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</si>
  <si>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</si>
  <si>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</si>
  <si>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</si>
  <si>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</si>
  <si>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</si>
  <si>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</si>
  <si>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</si>
  <si>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</si>
  <si>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</si>
  <si>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</si>
  <si>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</si>
  <si>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</si>
  <si>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</si>
  <si>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</si>
  <si>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</si>
  <si>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</si>
  <si>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</si>
  <si>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</si>
  <si>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</si>
  <si>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</si>
  <si>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</si>
  <si>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</si>
  <si>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</si>
  <si>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</si>
  <si>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</si>
  <si>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</si>
  <si>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</si>
  <si>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</si>
  <si>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</si>
  <si>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</si>
  <si>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</si>
  <si>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</si>
  <si>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</si>
  <si>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</si>
  <si>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</si>
  <si>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</si>
  <si>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</si>
  <si>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</si>
  <si>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</si>
  <si>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</si>
  <si>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</si>
  <si>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</si>
  <si>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</si>
  <si>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</si>
  <si>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</si>
  <si>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</si>
  <si>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</si>
  <si>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</si>
  <si>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</si>
  <si>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</si>
  <si>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</si>
  <si>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</si>
  <si>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</si>
  <si>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</si>
  <si>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</si>
  <si>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</si>
  <si>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</si>
  <si>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</si>
  <si>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</si>
  <si>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</si>
  <si>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</si>
  <si>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</si>
  <si>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</si>
  <si>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</si>
  <si>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</si>
  <si>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</si>
  <si>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</si>
  <si>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</si>
  <si>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</si>
  <si>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</si>
  <si>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</si>
  <si>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</si>
  <si>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</si>
  <si>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</si>
  <si>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</si>
  <si>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</si>
  <si>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</si>
  <si>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</si>
  <si>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</si>
  <si>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</si>
  <si>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</si>
  <si>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</si>
  <si>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</si>
  <si>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</si>
  <si>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</si>
  <si>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</si>
  <si>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</si>
  <si>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</si>
  <si>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</si>
  <si>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</si>
  <si>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</si>
  <si>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</si>
  <si>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</si>
  <si>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</si>
  <si>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</si>
  <si>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</si>
  <si>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</si>
  <si>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</si>
  <si>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</si>
  <si>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</si>
  <si>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</si>
  <si>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</si>
  <si>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</si>
  <si>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</si>
  <si>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</si>
  <si>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</si>
  <si>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</si>
  <si>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</si>
  <si>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</si>
  <si>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</si>
  <si>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</si>
  <si>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</si>
  <si>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</si>
  <si>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</si>
  <si>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</si>
  <si>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</si>
  <si>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</si>
  <si>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</si>
  <si>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</si>
  <si>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</si>
  <si>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</si>
  <si>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</si>
  <si>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</si>
  <si>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</si>
  <si>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</si>
  <si>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</si>
  <si>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</si>
  <si>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</si>
  <si>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</si>
  <si>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</si>
  <si>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</si>
  <si>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</si>
  <si>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</si>
  <si>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</si>
  <si>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</si>
  <si>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</si>
  <si>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</si>
  <si>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</si>
  <si>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</si>
  <si>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</si>
  <si>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</si>
  <si>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</si>
  <si>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</si>
  <si>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</si>
  <si>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</si>
  <si>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</si>
  <si>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</si>
  <si>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</si>
  <si>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</si>
  <si>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</si>
  <si>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</si>
  <si>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</si>
  <si>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</si>
  <si>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</si>
  <si>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</si>
  <si>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</si>
  <si>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</si>
  <si>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</si>
  <si>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</si>
  <si>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</si>
  <si>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</si>
  <si>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</si>
  <si>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</si>
  <si>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</si>
  <si>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</si>
  <si>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</si>
  <si>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</si>
  <si>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</si>
  <si>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</si>
  <si>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</si>
  <si>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</si>
  <si>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</si>
  <si>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</si>
  <si>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</si>
  <si>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</si>
  <si>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</si>
  <si>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</si>
  <si>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</si>
  <si>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</si>
  <si>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</si>
  <si>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</si>
  <si>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</si>
  <si>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</si>
  <si>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</si>
  <si>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</si>
  <si>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</si>
  <si>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</si>
  <si>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</si>
  <si>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</si>
  <si>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</si>
  <si>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</si>
  <si>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</si>
  <si>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</si>
  <si>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</si>
  <si>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</si>
  <si>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</si>
  <si>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</si>
  <si>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</si>
  <si>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</si>
  <si>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</si>
  <si>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</si>
  <si>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</si>
  <si>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</si>
  <si>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</si>
  <si>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</si>
  <si>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</si>
  <si>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</si>
  <si>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</si>
  <si>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</si>
  <si>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</si>
  <si>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</si>
  <si>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</si>
  <si>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</si>
  <si>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</si>
  <si>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</si>
  <si>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</si>
  <si>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</si>
  <si>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</si>
  <si>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</si>
  <si>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</si>
  <si>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</si>
  <si>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</si>
  <si>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</si>
  <si>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</si>
  <si>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</si>
  <si>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</si>
  <si>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</si>
  <si>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</si>
  <si>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</si>
  <si>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</si>
  <si>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</si>
  <si>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</si>
  <si>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</si>
  <si>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</si>
  <si>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</si>
  <si>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</si>
  <si>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</si>
  <si>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</si>
  <si>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</si>
  <si>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</si>
  <si>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</si>
  <si>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</si>
  <si>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</si>
  <si>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</si>
  <si>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</si>
  <si>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</si>
  <si>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</si>
  <si>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</si>
  <si>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</si>
  <si>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</si>
  <si>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</si>
  <si>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</si>
  <si>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</si>
  <si>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</si>
  <si>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</si>
  <si>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</si>
  <si>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</si>
  <si>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</si>
  <si>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</si>
  <si>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</si>
  <si>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</si>
  <si>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</si>
  <si>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</si>
  <si>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</si>
  <si>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</si>
  <si>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</si>
  <si>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</si>
  <si>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</si>
  <si>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</si>
  <si>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</si>
  <si>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</si>
  <si>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</si>
  <si>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</si>
  <si>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</si>
  <si>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</si>
  <si>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</si>
  <si>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</si>
  <si>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</si>
  <si>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</si>
  <si>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</si>
  <si>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</si>
  <si>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</si>
  <si>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</si>
  <si>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</si>
  <si>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</si>
  <si>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</si>
  <si>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</si>
  <si>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</si>
  <si>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</si>
  <si>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</si>
  <si>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</si>
  <si>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</si>
  <si>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</si>
  <si>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</si>
  <si>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</si>
  <si>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</si>
  <si>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</si>
  <si>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</si>
  <si>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</si>
  <si>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</si>
  <si>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</si>
  <si>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</si>
  <si>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</si>
  <si>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</si>
  <si>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</si>
  <si>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</si>
  <si>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</si>
  <si>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</si>
  <si>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</si>
  <si>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</si>
  <si>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</si>
  <si>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</si>
  <si>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</si>
  <si>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</si>
  <si>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</si>
  <si>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</si>
  <si>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</si>
  <si>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</si>
  <si>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</si>
  <si>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</si>
  <si>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</si>
  <si>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</si>
  <si>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</si>
  <si>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</si>
  <si>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</si>
  <si>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</si>
  <si>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</si>
  <si>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</si>
  <si>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</si>
  <si>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</si>
  <si>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</si>
  <si>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</si>
  <si>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</si>
  <si>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</si>
  <si>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</si>
  <si>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</si>
  <si>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</si>
  <si>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</si>
  <si>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</si>
  <si>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</si>
  <si>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</si>
  <si>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</si>
  <si>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</si>
  <si>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</si>
  <si>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</si>
  <si>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</si>
  <si>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</si>
  <si>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</si>
  <si>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</si>
  <si>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</si>
  <si>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</si>
  <si>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</si>
  <si>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</si>
  <si>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</si>
  <si>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</si>
  <si>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</si>
  <si>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</si>
  <si>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</si>
  <si>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</si>
  <si>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</si>
  <si>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</si>
  <si>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</si>
  <si>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</si>
  <si>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</si>
  <si>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</si>
  <si>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</si>
  <si>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</si>
  <si>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</si>
  <si>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</si>
  <si>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</si>
  <si>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</si>
  <si>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</si>
  <si>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</si>
  <si>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</si>
  <si>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</si>
  <si>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</si>
  <si>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</si>
  <si>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</si>
  <si>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</si>
  <si>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</si>
  <si>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</si>
  <si>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</si>
  <si>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</si>
  <si>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</si>
  <si>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</si>
  <si>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</si>
  <si>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</si>
  <si>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</si>
  <si>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</si>
  <si>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</si>
  <si>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</si>
  <si>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</si>
  <si>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</si>
  <si>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</si>
  <si>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</si>
  <si>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</si>
  <si>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</si>
  <si>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</si>
  <si>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</si>
  <si>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</si>
  <si>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</si>
  <si>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</si>
  <si>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</si>
  <si>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</si>
  <si>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</si>
  <si>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</si>
  <si>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</si>
  <si>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</si>
  <si>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</si>
  <si>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</si>
  <si>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</si>
  <si>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</si>
  <si>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</si>
  <si>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</si>
  <si>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</si>
  <si>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</si>
  <si>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</si>
  <si>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</si>
  <si>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</si>
  <si>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</si>
  <si>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</si>
  <si>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</si>
  <si>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</si>
  <si>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</si>
  <si>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</si>
  <si>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</si>
  <si>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</si>
  <si>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</si>
  <si>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</si>
  <si>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</si>
  <si>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</si>
  <si>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</si>
  <si>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</si>
  <si>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</si>
  <si>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</si>
  <si>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</si>
  <si>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</si>
  <si>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</si>
  <si>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</si>
  <si>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</si>
  <si>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</si>
  <si>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</si>
  <si>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</si>
  <si>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</si>
  <si>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</si>
  <si>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</si>
  <si>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</si>
  <si>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</si>
  <si>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</si>
  <si>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</si>
  <si>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</si>
  <si>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</si>
  <si>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</si>
  <si>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</si>
  <si>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</si>
  <si>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</si>
  <si>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</si>
  <si>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</si>
  <si>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</si>
  <si>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</si>
  <si>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</si>
  <si>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</si>
  <si>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</si>
  <si>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</si>
  <si>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</si>
  <si>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</si>
  <si>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</si>
  <si>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</si>
  <si>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</si>
  <si>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</si>
  <si>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</si>
  <si>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</si>
  <si>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</si>
  <si>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</si>
  <si>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</si>
  <si>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</si>
  <si>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</si>
  <si>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</si>
  <si>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</si>
  <si>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</si>
  <si>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</si>
  <si>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</si>
  <si>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</si>
  <si>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</si>
  <si>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</si>
  <si>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</si>
  <si>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</si>
  <si>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</si>
  <si>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</si>
  <si>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</si>
  <si>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</si>
  <si>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</si>
  <si>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</si>
  <si>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</si>
  <si>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</si>
  <si>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</si>
  <si>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</si>
  <si>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</si>
  <si>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</si>
  <si>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</si>
  <si>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</si>
  <si>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</si>
  <si>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</si>
  <si>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</si>
  <si>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</si>
  <si>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</si>
  <si>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</si>
  <si>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</si>
  <si>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</si>
  <si>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</si>
  <si>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</si>
  <si>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</si>
  <si>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</si>
  <si>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</si>
  <si>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</si>
  <si>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</si>
  <si>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</si>
  <si>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</si>
  <si>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</si>
  <si>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</si>
  <si>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</si>
  <si>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</si>
  <si>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</si>
  <si>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</si>
  <si>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</si>
  <si>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</si>
  <si>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</si>
  <si>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</si>
  <si>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</si>
  <si>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</si>
  <si>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</si>
  <si>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</si>
  <si>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</si>
  <si>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</si>
  <si>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</si>
  <si>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</si>
  <si>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</si>
  <si>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</si>
  <si>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</si>
  <si>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</si>
  <si>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</si>
  <si>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</si>
  <si>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</si>
  <si>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</si>
  <si>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</si>
  <si>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</si>
  <si>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</si>
  <si>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</si>
  <si>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</si>
  <si>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</si>
  <si>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</si>
  <si>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</si>
  <si>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</si>
  <si>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</si>
  <si>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</si>
  <si>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</si>
  <si>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</si>
  <si>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</si>
  <si>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</si>
  <si>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</si>
  <si>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</si>
  <si>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</si>
  <si>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</si>
  <si>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</si>
  <si>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</si>
  <si>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</si>
  <si>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</si>
  <si>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</si>
  <si>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</si>
  <si>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</si>
  <si>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</si>
  <si>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</si>
  <si>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</si>
  <si>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</si>
  <si>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</si>
  <si>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</si>
  <si>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</si>
  <si>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</si>
  <si>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</si>
  <si>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</si>
  <si>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</si>
  <si>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</si>
  <si>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</si>
  <si>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</si>
  <si>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</si>
  <si>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</si>
  <si>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</si>
  <si>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</si>
  <si>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</si>
  <si>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</si>
  <si>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</si>
  <si>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</si>
  <si>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</si>
  <si>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</si>
  <si>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</si>
  <si>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</si>
  <si>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</si>
  <si>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</si>
  <si>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</si>
  <si>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</si>
  <si>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</si>
  <si>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</si>
  <si>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</si>
  <si>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</si>
  <si>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</si>
  <si>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</si>
  <si>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</si>
  <si>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</si>
  <si>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</si>
  <si>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</si>
  <si>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</si>
  <si>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</si>
  <si>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</si>
  <si>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</si>
  <si>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</si>
  <si>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</si>
  <si>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</si>
  <si>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</si>
  <si>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</si>
  <si>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</si>
  <si>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</si>
  <si>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</si>
  <si>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</si>
  <si>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</si>
  <si>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</si>
  <si>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</si>
  <si>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</si>
  <si>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</si>
  <si>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</si>
  <si>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</si>
  <si>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</si>
  <si>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</si>
  <si>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</si>
  <si>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</si>
  <si>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</si>
  <si>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</si>
  <si>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</si>
  <si>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</si>
  <si>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</si>
  <si>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</si>
  <si>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</si>
  <si>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</si>
  <si>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</si>
  <si>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</si>
  <si>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</si>
  <si>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</si>
  <si>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</si>
  <si>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</si>
  <si>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</si>
  <si>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</si>
  <si>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</si>
  <si>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</si>
  <si>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</si>
  <si>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</si>
  <si>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</si>
  <si>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</si>
  <si>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</si>
  <si>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</si>
  <si>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</si>
  <si>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</si>
  <si>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</si>
  <si>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</si>
  <si>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</si>
  <si>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</si>
  <si>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</si>
  <si>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</si>
  <si>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</si>
  <si>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</si>
  <si>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</si>
  <si>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</si>
  <si>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</si>
  <si>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</si>
  <si>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</si>
  <si>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</si>
  <si>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</si>
  <si>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</si>
  <si>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</si>
  <si>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</si>
  <si>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</si>
  <si>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</si>
  <si>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</si>
  <si>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</si>
  <si>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</si>
  <si>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</si>
  <si>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</si>
  <si>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</si>
  <si>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</si>
  <si>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</si>
  <si>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</si>
  <si>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</si>
  <si>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</si>
  <si>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</si>
  <si>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</si>
  <si>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</si>
  <si>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</si>
  <si>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</si>
  <si>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</si>
  <si>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</si>
  <si>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</si>
  <si>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</si>
  <si>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</si>
  <si>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</si>
  <si>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</si>
  <si>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</si>
  <si>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</si>
  <si>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</si>
  <si>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</si>
  <si>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</si>
  <si>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</si>
  <si>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</si>
  <si>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</si>
  <si>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</si>
  <si>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</si>
  <si>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</si>
  <si>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</si>
  <si>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</si>
  <si>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</si>
  <si>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</si>
  <si>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</si>
  <si>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</si>
  <si>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</si>
  <si>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</si>
  <si>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</si>
  <si>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</si>
  <si>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</si>
  <si>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</si>
  <si>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</si>
  <si>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</si>
  <si>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</si>
  <si>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</si>
  <si>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</si>
  <si>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</si>
  <si>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</si>
  <si>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</si>
  <si>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</si>
  <si>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</si>
  <si>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</si>
  <si>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</si>
  <si>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</si>
  <si>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</si>
  <si>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</si>
  <si>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</si>
  <si>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</si>
  <si>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</si>
  <si>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</si>
  <si>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</si>
  <si>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</si>
  <si>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</si>
  <si>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</si>
  <si>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</si>
  <si>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</si>
  <si>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</si>
  <si>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</si>
  <si>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</si>
  <si>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</si>
  <si>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</si>
  <si>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</si>
  <si>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</si>
  <si>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</si>
  <si>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</si>
  <si>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</si>
  <si>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</si>
  <si>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</si>
  <si>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</si>
  <si>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</si>
  <si>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</si>
  <si>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</si>
  <si>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</si>
  <si>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</si>
  <si>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</si>
  <si>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</si>
  <si>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</si>
  <si>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</si>
  <si>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</si>
  <si>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</si>
  <si>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</si>
  <si>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</si>
  <si>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</si>
  <si>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</si>
  <si>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</si>
  <si>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</si>
  <si>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</si>
  <si>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</si>
  <si>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</si>
  <si>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</si>
  <si>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</si>
  <si>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</si>
  <si>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</si>
  <si>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</si>
  <si>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</si>
  <si>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</si>
  <si>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</si>
  <si>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</si>
  <si>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</si>
  <si>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</si>
  <si>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</si>
  <si>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</si>
  <si>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</si>
  <si>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</si>
  <si>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</si>
  <si>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</si>
  <si>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</si>
  <si>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</si>
  <si>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</si>
  <si>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</si>
  <si>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</si>
  <si>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</si>
  <si>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</si>
  <si>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</si>
  <si>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</si>
  <si>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</si>
  <si>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</si>
  <si>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</si>
  <si>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</si>
  <si>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</si>
  <si>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</si>
  <si>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</si>
  <si>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</si>
  <si>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</si>
  <si>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</si>
  <si>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</si>
  <si>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</si>
  <si>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</si>
  <si>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</si>
  <si>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</si>
  <si>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</si>
  <si>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</si>
  <si>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</si>
  <si>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</si>
  <si>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</si>
  <si>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</si>
  <si>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</si>
  <si>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</si>
  <si>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</si>
  <si>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</si>
  <si>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</si>
  <si>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</si>
  <si>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</si>
  <si>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</si>
  <si>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</si>
  <si>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</si>
  <si>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</si>
  <si>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</si>
  <si>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</si>
  <si>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</si>
  <si>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</si>
  <si>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</si>
  <si>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</si>
  <si>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</si>
  <si>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</si>
  <si>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</si>
  <si>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</si>
  <si>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</si>
  <si>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</si>
  <si>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</si>
  <si>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</si>
  <si>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</si>
  <si>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</si>
  <si>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</si>
  <si>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</si>
  <si>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</si>
  <si>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</si>
  <si>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</si>
  <si>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</si>
  <si>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</si>
  <si>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</si>
  <si>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</si>
  <si>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</si>
  <si>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</si>
  <si>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</si>
  <si>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</si>
  <si>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</si>
  <si>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</si>
  <si>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</si>
  <si>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</si>
  <si>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</si>
  <si>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</si>
  <si>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</si>
  <si>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</si>
  <si>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</si>
  <si>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</si>
  <si>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</si>
  <si>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</si>
  <si>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</si>
  <si>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</si>
  <si>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</si>
  <si>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</si>
  <si>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</si>
  <si>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</si>
  <si>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</si>
  <si>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</si>
  <si>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</si>
  <si>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</si>
  <si>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</si>
  <si>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</si>
  <si>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</si>
  <si>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</si>
  <si>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</si>
  <si>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</si>
  <si>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</si>
  <si>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</si>
  <si>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</si>
  <si>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</si>
  <si>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</si>
  <si>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</si>
  <si>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</si>
  <si>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</si>
  <si>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</si>
  <si>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</si>
  <si>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</si>
  <si>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</si>
  <si>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</si>
  <si>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</si>
  <si>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</si>
  <si>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</si>
  <si>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</si>
  <si>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</si>
  <si>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</si>
  <si>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</si>
  <si>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</si>
  <si>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</si>
  <si>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</si>
  <si>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</si>
  <si>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</si>
  <si>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</si>
  <si>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</si>
  <si>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</si>
  <si>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</si>
  <si>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</si>
  <si>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</si>
  <si>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</si>
  <si>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</si>
  <si>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</si>
  <si>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</si>
  <si>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</si>
  <si>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</si>
  <si>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</si>
  <si>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</si>
  <si>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</si>
  <si>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</si>
  <si>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</si>
  <si>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</si>
  <si>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</si>
  <si>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</si>
  <si>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</si>
  <si>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</si>
  <si>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</si>
  <si>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</si>
  <si>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</si>
  <si>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</si>
  <si>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</si>
  <si>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</si>
  <si>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</si>
  <si>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</si>
  <si>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</si>
  <si>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</si>
  <si>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</si>
  <si>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</si>
  <si>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</si>
  <si>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</si>
  <si>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</si>
  <si>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</si>
  <si>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</si>
  <si>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</si>
  <si>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</si>
  <si>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</si>
  <si>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</si>
  <si>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</si>
  <si>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</si>
  <si>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</si>
  <si>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</si>
  <si>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</si>
  <si>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</si>
  <si>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</si>
  <si>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</si>
  <si>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</si>
  <si>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</si>
  <si>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</si>
  <si>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</si>
  <si>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</si>
  <si>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</si>
  <si>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</si>
  <si>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</si>
  <si>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</si>
  <si>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</si>
  <si>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</si>
  <si>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</si>
  <si>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</si>
  <si>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</si>
  <si>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</si>
  <si>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</si>
  <si>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</si>
  <si>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</si>
  <si>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</si>
  <si>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</si>
  <si>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</si>
  <si>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</si>
  <si>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</si>
  <si>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</si>
  <si>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</si>
  <si>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</si>
  <si>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</si>
  <si>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</si>
  <si>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</si>
  <si>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</si>
  <si>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</si>
  <si>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</si>
  <si>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</si>
  <si>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</si>
  <si>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</si>
  <si>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</si>
  <si>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</si>
  <si>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</si>
  <si>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</si>
  <si>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</si>
  <si>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</si>
  <si>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</si>
  <si>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</si>
  <si>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</si>
  <si>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</si>
  <si>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</si>
  <si>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</si>
  <si>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</si>
  <si>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</si>
  <si>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</si>
  <si>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</si>
  <si>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</si>
  <si>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</si>
  <si>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</si>
  <si>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</si>
  <si>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</si>
  <si>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</si>
  <si>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</si>
  <si>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</si>
  <si>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</si>
  <si>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</si>
  <si>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</si>
  <si>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</si>
  <si>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</si>
  <si>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</si>
  <si>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</si>
  <si>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</si>
  <si>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</si>
  <si>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</si>
  <si>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</si>
  <si>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</si>
  <si>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</si>
  <si>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</si>
  <si>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</si>
  <si>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</si>
  <si>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</si>
  <si>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</si>
  <si>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</si>
  <si>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</si>
  <si>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</si>
  <si>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</si>
  <si>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</si>
  <si>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</si>
  <si>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</si>
  <si>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</si>
  <si>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</si>
  <si>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</si>
  <si>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</si>
  <si>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</si>
  <si>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</si>
  <si>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</si>
  <si>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</si>
  <si>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</si>
  <si>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</si>
  <si>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</si>
  <si>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</si>
  <si>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</si>
  <si>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</si>
  <si>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</si>
  <si>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</si>
  <si>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</si>
  <si>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</si>
  <si>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</si>
  <si>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</si>
  <si>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</si>
  <si>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</si>
  <si>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</si>
  <si>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</si>
  <si>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</si>
  <si>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</si>
  <si>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</si>
  <si>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</si>
  <si>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</si>
  <si>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</si>
  <si>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</si>
  <si>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</si>
  <si>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</si>
  <si>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</si>
  <si>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</si>
  <si>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</si>
  <si>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</si>
  <si>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</si>
  <si>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</si>
  <si>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</si>
  <si>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</si>
  <si>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</si>
  <si>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</si>
  <si>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</si>
  <si>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</si>
  <si>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</si>
  <si>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</si>
  <si>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</si>
  <si>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</si>
  <si>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</si>
  <si>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</si>
  <si>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</si>
  <si>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</si>
  <si>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</si>
  <si>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</si>
  <si>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</si>
  <si>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</si>
  <si>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</si>
  <si>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</si>
  <si>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</si>
  <si>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</si>
  <si>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</si>
  <si>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</si>
  <si>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</si>
  <si>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</si>
  <si>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</si>
  <si>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</si>
  <si>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</si>
  <si>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</si>
  <si>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</si>
  <si>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</si>
  <si>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</si>
  <si>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</si>
  <si>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</si>
  <si>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</si>
  <si>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</si>
  <si>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</si>
  <si>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</si>
  <si>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</si>
  <si>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</si>
  <si>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</si>
  <si>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</si>
  <si>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</si>
  <si>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</si>
  <si>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</si>
  <si>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</si>
  <si>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</si>
  <si>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</si>
  <si>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</si>
  <si>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</si>
  <si>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</si>
  <si>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</si>
  <si>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</si>
  <si>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</si>
  <si>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</si>
  <si>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</si>
  <si>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</si>
  <si>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</si>
  <si>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</si>
  <si>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</si>
  <si>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</si>
  <si>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</si>
  <si>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</si>
  <si>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</si>
  <si>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</si>
  <si>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</si>
  <si>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</si>
  <si>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</si>
  <si>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</si>
  <si>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</si>
  <si>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</si>
  <si>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</si>
  <si>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</si>
  <si>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</si>
  <si>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</si>
  <si>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</si>
  <si>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</si>
  <si>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</si>
  <si>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</si>
  <si>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</si>
  <si>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</si>
  <si>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</si>
  <si>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</si>
  <si>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</si>
  <si>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</si>
  <si>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</si>
  <si>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</si>
  <si>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</si>
  <si>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</si>
  <si>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</si>
  <si>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</si>
  <si>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</si>
  <si>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</si>
  <si>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</si>
  <si>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</si>
  <si>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</si>
  <si>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</si>
  <si>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</si>
  <si>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</si>
  <si>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</si>
  <si>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</si>
  <si>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</si>
  <si>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</si>
  <si>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</si>
  <si>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</si>
  <si>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</si>
  <si>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</si>
  <si>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</si>
  <si>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</si>
  <si>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</si>
  <si>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</si>
  <si>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</si>
  <si>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</si>
  <si>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</si>
  <si>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</si>
  <si>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</si>
  <si>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</si>
  <si>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</si>
  <si>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</si>
  <si>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</si>
  <si>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</si>
  <si>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</si>
  <si>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</si>
  <si>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</si>
  <si>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</si>
  <si>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</si>
  <si>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</si>
  <si>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</si>
  <si>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</si>
  <si>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</si>
  <si>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</si>
  <si>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</si>
  <si>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</si>
  <si>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</si>
  <si>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</si>
  <si>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</si>
  <si>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</si>
  <si>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</si>
  <si>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</si>
  <si>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</si>
  <si>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</si>
  <si>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</si>
  <si>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</si>
  <si>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</si>
  <si>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</si>
  <si>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</si>
  <si>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</si>
  <si>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</si>
  <si>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</si>
  <si>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</si>
  <si>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</si>
  <si>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</si>
  <si>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</si>
  <si>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</si>
  <si>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</si>
  <si>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</si>
  <si>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</si>
  <si>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</si>
  <si>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</si>
  <si>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</si>
  <si>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</si>
  <si>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</si>
  <si>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</si>
  <si>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</si>
  <si>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</si>
  <si>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</si>
  <si>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</si>
  <si>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</si>
  <si>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</si>
  <si>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</si>
  <si>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</si>
  <si>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</si>
  <si>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</si>
  <si>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</si>
  <si>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</si>
  <si>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</si>
  <si>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</si>
  <si>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</si>
  <si>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</si>
  <si>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</si>
  <si>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</si>
  <si>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</si>
  <si>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</si>
  <si>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</si>
  <si>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</si>
  <si>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</si>
  <si>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</si>
  <si>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</si>
  <si>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</si>
  <si>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</si>
  <si>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</si>
  <si>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</si>
  <si>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</si>
  <si>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</si>
  <si>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</si>
  <si>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</si>
  <si>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</si>
  <si>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</si>
  <si>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</si>
  <si>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</si>
  <si>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</si>
  <si>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</si>
  <si>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</si>
  <si>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</si>
  <si>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</si>
  <si>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</si>
  <si>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</si>
  <si>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</si>
  <si>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</si>
  <si>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</si>
  <si>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</si>
  <si>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</si>
  <si>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</si>
  <si>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</si>
  <si>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</si>
  <si>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</si>
  <si>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</si>
  <si>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</si>
  <si>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</si>
  <si>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</si>
  <si>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</si>
  <si>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</si>
  <si>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</si>
  <si>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</si>
  <si>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</si>
  <si>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</si>
  <si>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</si>
  <si>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</si>
  <si>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</si>
  <si>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</si>
  <si>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</si>
  <si>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</si>
  <si>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</si>
  <si>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</si>
  <si>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</si>
  <si>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</si>
  <si>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</si>
  <si>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</si>
  <si>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</si>
  <si>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</si>
  <si>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</si>
  <si>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</si>
  <si>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</si>
  <si>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</si>
  <si>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</si>
  <si>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</si>
  <si>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</si>
  <si>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</si>
  <si>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</si>
  <si>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</si>
  <si>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</si>
  <si>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</si>
  <si>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</si>
  <si>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</si>
  <si>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</si>
  <si>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</si>
  <si>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</si>
  <si>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</si>
  <si>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</si>
  <si>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</si>
  <si>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</si>
  <si>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</si>
  <si>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</si>
  <si>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</si>
  <si>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</si>
  <si>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</si>
  <si>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</si>
  <si>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</si>
  <si>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</si>
  <si>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</si>
  <si>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</si>
  <si>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</si>
  <si>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</si>
  <si>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</si>
  <si>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</si>
  <si>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</si>
  <si>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</si>
  <si>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</si>
  <si>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</si>
  <si>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</si>
  <si>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</si>
  <si>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</si>
  <si>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</si>
  <si>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</si>
  <si>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</si>
  <si>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</si>
  <si>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</si>
  <si>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</si>
  <si>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</si>
  <si>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</si>
  <si>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</si>
  <si>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</si>
  <si>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</si>
  <si>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</si>
  <si>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</si>
  <si>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</si>
  <si>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</si>
  <si>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</si>
  <si>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</si>
  <si>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</si>
  <si>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</si>
  <si>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</si>
  <si>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</si>
  <si>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</si>
  <si>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</si>
  <si>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</si>
  <si>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</si>
  <si>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</si>
  <si>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</si>
  <si>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</si>
  <si>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</si>
  <si>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</si>
  <si>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</si>
  <si>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</si>
  <si>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</si>
  <si>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</si>
  <si>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</si>
  <si>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</si>
  <si>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</si>
  <si>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</si>
  <si>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</si>
  <si>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</si>
  <si>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</si>
  <si>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</si>
  <si>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</si>
  <si>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</si>
  <si>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</si>
  <si>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</si>
  <si>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</si>
  <si>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</si>
  <si>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</si>
  <si>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</si>
  <si>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</si>
  <si>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</si>
  <si>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</si>
  <si>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</si>
  <si>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</si>
  <si>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</si>
  <si>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</si>
  <si>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</si>
  <si>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</si>
  <si>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</si>
  <si>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</si>
  <si>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</si>
  <si>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</si>
  <si>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</si>
  <si>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</si>
  <si>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</si>
  <si>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</si>
  <si>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</si>
  <si>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</si>
  <si>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</si>
  <si>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</si>
  <si>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</si>
  <si>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</si>
  <si>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</si>
  <si>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</si>
  <si>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</si>
  <si>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</si>
  <si>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</si>
  <si>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</si>
  <si>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</si>
  <si>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</si>
  <si>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</si>
  <si>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</si>
  <si>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</si>
  <si>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</si>
  <si>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</si>
  <si>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</si>
  <si>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</si>
  <si>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</si>
  <si>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</si>
  <si>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</si>
  <si>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</si>
  <si>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</si>
  <si>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</si>
  <si>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</si>
  <si>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</si>
  <si>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</si>
  <si>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</si>
  <si>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</si>
  <si>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</si>
  <si>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</si>
  <si>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</si>
  <si>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</si>
  <si>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</si>
  <si>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</si>
  <si>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</si>
  <si>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</si>
  <si>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</si>
  <si>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</si>
  <si>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</si>
  <si>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</si>
  <si>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</si>
  <si>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</si>
  <si>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</si>
  <si>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</si>
  <si>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</si>
  <si>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</si>
  <si>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</si>
  <si>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</si>
  <si>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</si>
  <si>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</si>
  <si>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</si>
  <si>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</si>
  <si>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</si>
  <si>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</si>
  <si>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</si>
  <si>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</si>
  <si>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</si>
  <si>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</si>
  <si>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</si>
  <si>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</si>
  <si>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</si>
  <si>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</si>
  <si>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</si>
  <si>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</si>
  <si>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</si>
  <si>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</si>
  <si>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</si>
  <si>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</si>
  <si>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</si>
  <si>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</si>
  <si>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</si>
  <si>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</si>
  <si>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</si>
  <si>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</si>
  <si>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</si>
  <si>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</si>
  <si>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</si>
  <si>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</si>
  <si>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</si>
  <si>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</si>
  <si>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</si>
  <si>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</si>
  <si>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</si>
  <si>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</si>
  <si>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</si>
  <si>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</si>
  <si>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</si>
  <si>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</si>
  <si>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</si>
  <si>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</si>
  <si>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</si>
  <si>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</si>
  <si>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</si>
  <si>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</si>
  <si>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</si>
  <si>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</si>
  <si>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</si>
  <si>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</si>
  <si>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</si>
  <si>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</si>
  <si>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</si>
  <si>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</si>
  <si>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</si>
  <si>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</si>
  <si>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</si>
  <si>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</si>
  <si>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</si>
  <si>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</si>
  <si>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</si>
  <si>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</si>
  <si>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</si>
  <si>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</si>
  <si>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</si>
  <si>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</si>
  <si>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</si>
  <si>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</si>
  <si>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</si>
  <si>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</si>
  <si>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</si>
  <si>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</si>
  <si>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</si>
  <si>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</si>
  <si>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</si>
  <si>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</si>
  <si>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</si>
  <si>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</si>
  <si>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</si>
  <si>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</si>
  <si>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</si>
  <si>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</si>
  <si>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</si>
  <si>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</si>
  <si>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</si>
  <si>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</si>
  <si>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</si>
  <si>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</si>
  <si>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</si>
  <si>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</si>
  <si>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</si>
  <si>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</si>
  <si>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</si>
  <si>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</si>
  <si>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</si>
  <si>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</si>
  <si>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</si>
  <si>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</si>
  <si>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</si>
  <si>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</si>
  <si>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</si>
  <si>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</si>
  <si>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</si>
  <si>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</si>
  <si>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</si>
  <si>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</si>
  <si>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</si>
  <si>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</si>
  <si>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</si>
  <si>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</si>
  <si>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</si>
  <si>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</si>
  <si>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</si>
  <si>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</si>
  <si>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</si>
  <si>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</si>
  <si>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</si>
  <si>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</si>
  <si>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</si>
  <si>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</si>
  <si>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</si>
  <si>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</si>
  <si>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</si>
  <si>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</si>
  <si>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</si>
  <si>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</si>
  <si>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</si>
  <si>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</si>
  <si>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</si>
  <si>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</si>
  <si>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</si>
  <si>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</si>
  <si>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</si>
  <si>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</si>
  <si>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</si>
  <si>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</si>
  <si>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</si>
  <si>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</si>
  <si>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</si>
  <si>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</si>
  <si>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</si>
  <si>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</si>
  <si>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</si>
  <si>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</si>
  <si>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</si>
  <si>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</si>
  <si>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</si>
  <si>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</si>
  <si>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</si>
  <si>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</si>
  <si>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</si>
  <si>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</si>
  <si>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</si>
  <si>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</si>
  <si>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</si>
  <si>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</si>
  <si>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</si>
  <si>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</si>
  <si>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</si>
  <si>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</si>
  <si>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</si>
  <si>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</si>
  <si>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</si>
  <si>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</si>
  <si>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</si>
  <si>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</si>
  <si>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</si>
  <si>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</si>
  <si>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</si>
  <si>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</si>
  <si>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</si>
  <si>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</si>
  <si>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</si>
  <si>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</si>
  <si>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</si>
  <si>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</si>
  <si>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</si>
  <si>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</si>
  <si>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</si>
  <si>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</si>
  <si>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</si>
  <si>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</si>
  <si>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</si>
  <si>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</si>
  <si>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</si>
  <si>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</si>
  <si>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</si>
  <si>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</si>
  <si>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</si>
  <si>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</si>
  <si>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</si>
  <si>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</si>
  <si>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</si>
  <si>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</si>
  <si>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</si>
  <si>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</si>
  <si>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</si>
  <si>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</si>
  <si>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</si>
  <si>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</si>
  <si>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</si>
  <si>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</si>
  <si>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</si>
  <si>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</si>
  <si>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</si>
  <si>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</si>
  <si>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</si>
  <si>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</si>
  <si>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</si>
  <si>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</si>
  <si>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</si>
  <si>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</si>
  <si>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</si>
  <si>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</si>
  <si>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</si>
  <si>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</si>
  <si>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</si>
  <si>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</si>
  <si>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</si>
  <si>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</si>
  <si>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</si>
  <si>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</si>
  <si>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</si>
  <si>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</si>
  <si>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</si>
  <si>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</si>
  <si>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</si>
  <si>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</si>
  <si>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</si>
  <si>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</si>
  <si>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</si>
  <si>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</si>
  <si>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</si>
  <si>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</si>
  <si>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</si>
  <si>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</si>
  <si>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</si>
  <si>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</si>
  <si>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</si>
  <si>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</si>
  <si>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</si>
  <si>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</si>
  <si>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</si>
  <si>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</si>
  <si>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</si>
  <si>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</si>
  <si>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</si>
  <si>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</si>
  <si>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</si>
  <si>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</si>
  <si>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</si>
  <si>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</si>
  <si>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</si>
  <si>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</si>
  <si>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</si>
  <si>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</si>
  <si>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</si>
  <si>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</si>
  <si>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</si>
  <si>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</si>
  <si>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</si>
  <si>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</si>
  <si>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</si>
  <si>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</si>
  <si>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</si>
  <si>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</si>
  <si>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</si>
  <si>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</si>
  <si>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</si>
  <si>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</si>
  <si>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</si>
  <si>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</si>
  <si>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</si>
  <si>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</si>
  <si>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</si>
  <si>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</si>
  <si>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</si>
  <si>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</si>
  <si>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</si>
  <si>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</si>
  <si>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</si>
  <si>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</si>
  <si>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</si>
  <si>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</si>
  <si>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</si>
  <si>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</si>
  <si>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</si>
  <si>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</si>
  <si>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</si>
  <si>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</si>
  <si>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</si>
  <si>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</si>
  <si>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</si>
  <si>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</si>
  <si>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</si>
  <si>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</si>
  <si>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</si>
  <si>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</si>
  <si>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</si>
  <si>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</si>
  <si>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</si>
  <si>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</si>
  <si>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</si>
  <si>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</si>
  <si>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</si>
  <si>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</si>
  <si>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</si>
  <si>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</si>
  <si>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</si>
  <si>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</si>
  <si>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</si>
  <si>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</si>
  <si>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</si>
  <si>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</si>
  <si>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</si>
  <si>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</si>
  <si>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</si>
  <si>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</si>
  <si>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</si>
  <si>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</si>
  <si>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</si>
  <si>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</si>
  <si>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</si>
  <si>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</si>
  <si>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</si>
  <si>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</si>
  <si>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</si>
  <si>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</si>
  <si>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</si>
  <si>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</si>
  <si>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</si>
  <si>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</si>
  <si>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</si>
  <si>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</si>
  <si>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</si>
  <si>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</si>
  <si>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</si>
  <si>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</si>
  <si>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</si>
  <si>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</si>
  <si>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</si>
  <si>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</si>
  <si>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</si>
  <si>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</si>
  <si>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</si>
  <si>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</si>
  <si>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</si>
  <si>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</si>
  <si>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</si>
  <si>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</si>
  <si>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</si>
  <si>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</si>
  <si>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</si>
  <si>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</si>
  <si>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</si>
  <si>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</si>
  <si>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</si>
  <si>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</si>
  <si>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</si>
  <si>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</si>
  <si>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</si>
  <si>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</si>
  <si>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</si>
  <si>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</si>
  <si>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</si>
  <si>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</si>
  <si>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</si>
  <si>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</si>
  <si>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</si>
  <si>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</si>
  <si>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</si>
  <si>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</si>
  <si>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</si>
  <si>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</si>
  <si>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</si>
  <si>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</si>
  <si>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</si>
  <si>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</si>
  <si>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</si>
  <si>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</si>
  <si>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</si>
  <si>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</si>
  <si>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</si>
  <si>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</si>
  <si>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</si>
  <si>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</si>
  <si>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</si>
  <si>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</si>
  <si>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</si>
  <si>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</si>
  <si>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</si>
  <si>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</si>
  <si>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</si>
  <si>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</si>
  <si>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</si>
  <si>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</si>
  <si>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</si>
  <si>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</si>
  <si>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</si>
  <si>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</si>
  <si>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</si>
  <si>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</si>
  <si>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</si>
  <si>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</si>
  <si>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</si>
  <si>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</si>
  <si>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</si>
  <si>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</si>
  <si>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</si>
  <si>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</si>
  <si>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</si>
  <si>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</si>
  <si>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</si>
  <si>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</si>
  <si>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</si>
  <si>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</si>
  <si>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</si>
  <si>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</si>
  <si>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</si>
  <si>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</si>
  <si>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</si>
  <si>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</si>
  <si>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</si>
  <si>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</si>
  <si>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</si>
  <si>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</si>
  <si>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</si>
  <si>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</si>
  <si>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</si>
  <si>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</si>
  <si>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</si>
  <si>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</si>
  <si>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</si>
  <si>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</si>
  <si>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</si>
  <si>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</si>
  <si>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</si>
  <si>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</si>
  <si>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</si>
  <si>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</si>
  <si>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</si>
  <si>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</si>
  <si>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</si>
  <si>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</si>
  <si>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</si>
  <si>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</si>
  <si>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</si>
  <si>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</si>
  <si>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</si>
  <si>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</si>
  <si>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</si>
  <si>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</si>
  <si>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</si>
  <si>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</si>
  <si>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</si>
  <si>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</si>
  <si>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</si>
  <si>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</si>
  <si>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</si>
  <si>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</si>
  <si>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</si>
  <si>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</si>
  <si>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</si>
  <si>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</si>
  <si>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</si>
  <si>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</si>
  <si>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</si>
  <si>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</si>
  <si>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</si>
  <si>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</si>
  <si>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</si>
  <si>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</si>
  <si>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</si>
  <si>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</si>
  <si>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</si>
  <si>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</si>
  <si>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</si>
  <si>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</si>
  <si>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</si>
  <si>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</si>
  <si>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</si>
  <si>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</si>
  <si>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</si>
  <si>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</si>
  <si>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</si>
  <si>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</si>
  <si>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</si>
  <si>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</si>
  <si>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</si>
  <si>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</si>
  <si>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</si>
  <si>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</si>
  <si>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</si>
  <si>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</si>
  <si>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</si>
  <si>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</si>
  <si>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</si>
  <si>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</si>
  <si>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</si>
  <si>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</si>
  <si>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</si>
  <si>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</si>
  <si>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</si>
  <si>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</si>
  <si>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</si>
  <si>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</si>
  <si>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</si>
  <si>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</si>
  <si>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</si>
  <si>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</si>
  <si>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</si>
  <si>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</si>
  <si>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</si>
  <si>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</si>
  <si>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</si>
  <si>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</si>
  <si>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</si>
  <si>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</si>
  <si>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</si>
  <si>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</si>
  <si>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</si>
  <si>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</si>
  <si>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</si>
  <si>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</si>
  <si>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</si>
  <si>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</si>
  <si>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</si>
  <si>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</si>
  <si>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</si>
  <si>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</si>
  <si>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</si>
  <si>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</si>
  <si>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</si>
  <si>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</si>
  <si>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</si>
  <si>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</si>
  <si>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</si>
  <si>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</si>
  <si>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</si>
  <si>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</si>
  <si>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</si>
  <si>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</si>
  <si>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</si>
  <si>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</si>
  <si>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</si>
  <si>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</si>
  <si>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</si>
  <si>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</si>
  <si>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</si>
  <si>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</si>
  <si>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</si>
  <si>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</si>
  <si>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</si>
  <si>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</si>
  <si>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</si>
  <si>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</si>
  <si>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</si>
  <si>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</si>
  <si>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</si>
  <si>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</si>
  <si>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</si>
  <si>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</si>
  <si>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</si>
  <si>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</si>
  <si>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</si>
  <si>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</si>
  <si>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</si>
  <si>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</si>
  <si>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</si>
  <si>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</si>
  <si>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</si>
  <si>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</si>
  <si>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</si>
  <si>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</si>
  <si>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</si>
  <si>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</si>
  <si>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</si>
  <si>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</si>
  <si>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</si>
  <si>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</si>
  <si>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</si>
  <si>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</si>
  <si>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</si>
  <si>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</si>
  <si>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</si>
  <si>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</si>
  <si>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</si>
  <si>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</si>
  <si>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</si>
  <si>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</si>
  <si>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</si>
  <si>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</si>
  <si>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</si>
  <si>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</si>
  <si>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</si>
  <si>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</si>
  <si>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</si>
  <si>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</si>
  <si>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</si>
  <si>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</si>
  <si>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</si>
  <si>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</si>
  <si>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</si>
  <si>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</si>
  <si>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</si>
  <si>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</si>
  <si>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</si>
  <si>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</si>
  <si>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</si>
  <si>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</si>
  <si>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</si>
  <si>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</si>
  <si>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</si>
  <si>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</si>
  <si>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</si>
  <si>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</si>
  <si>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</si>
  <si>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</si>
  <si>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</si>
  <si>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</si>
  <si>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</si>
  <si>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</si>
  <si>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</si>
  <si>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</si>
  <si>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</si>
  <si>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</si>
  <si>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</si>
  <si>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</si>
  <si>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</si>
  <si>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</si>
  <si>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</si>
  <si>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</si>
  <si>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</si>
  <si>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</si>
  <si>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</si>
  <si>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</si>
  <si>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</si>
  <si>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</si>
  <si>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</si>
  <si>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</si>
  <si>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</si>
  <si>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</si>
  <si>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</si>
  <si>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</si>
  <si>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</si>
  <si>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</si>
  <si>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</si>
  <si>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</si>
  <si>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</si>
  <si>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</si>
  <si>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</si>
  <si>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</si>
  <si>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</si>
  <si>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</si>
  <si>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</si>
  <si>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</si>
  <si>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</si>
  <si>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</si>
  <si>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</si>
  <si>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</si>
  <si>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</si>
  <si>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</si>
  <si>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</si>
  <si>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</si>
  <si>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</si>
  <si>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</si>
  <si>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</si>
  <si>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</si>
  <si>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</si>
  <si>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</si>
  <si>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</si>
  <si>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</si>
  <si>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</si>
  <si>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</si>
  <si>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</si>
  <si>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</si>
  <si>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</si>
  <si>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</si>
  <si>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</si>
  <si>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</si>
  <si>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</si>
  <si>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</si>
  <si>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</si>
  <si>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</si>
  <si>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</si>
  <si>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</si>
  <si>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</si>
  <si>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</si>
  <si>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</si>
  <si>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</si>
  <si>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</si>
  <si>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</si>
  <si>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</si>
  <si>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</si>
  <si>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</si>
  <si>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</si>
  <si>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</si>
  <si>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</si>
  <si>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</si>
  <si>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</si>
  <si>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</si>
  <si>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</si>
  <si>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</si>
  <si>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</si>
  <si>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</si>
  <si>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</si>
  <si>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</si>
  <si>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</si>
  <si>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</si>
  <si>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</si>
  <si>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</si>
  <si>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</si>
  <si>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</si>
  <si>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</si>
  <si>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</si>
  <si>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</si>
  <si>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</si>
  <si>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</si>
  <si>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</si>
  <si>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</si>
  <si>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</si>
  <si>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</si>
  <si>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</si>
  <si>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</si>
  <si>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</si>
  <si>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</si>
  <si>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</si>
  <si>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</si>
  <si>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</si>
  <si>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</si>
  <si>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</si>
  <si>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</si>
  <si>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</si>
  <si>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</si>
  <si>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</si>
  <si>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</si>
  <si>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</si>
  <si>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</si>
  <si>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</si>
  <si>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</si>
  <si>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</si>
  <si>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</si>
  <si>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</si>
  <si>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</si>
  <si>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</si>
  <si>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</si>
  <si>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</si>
  <si>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</si>
  <si>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</si>
  <si>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</si>
  <si>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</si>
  <si>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</si>
  <si>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</si>
  <si>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</si>
  <si>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</si>
  <si>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</si>
  <si>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</si>
  <si>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</si>
  <si>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</si>
  <si>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</si>
  <si>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</si>
  <si>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</si>
  <si>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</si>
  <si>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</si>
  <si>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</si>
  <si>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</si>
  <si>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</si>
  <si>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</si>
  <si>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</si>
  <si>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</si>
  <si>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</si>
  <si>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</si>
  <si>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</si>
  <si>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</si>
  <si>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</si>
  <si>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</si>
  <si>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</si>
  <si>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</si>
  <si>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</si>
  <si>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</si>
  <si>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</si>
  <si>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</si>
  <si>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</si>
  <si>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</si>
  <si>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</si>
  <si>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</si>
  <si>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</si>
  <si>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</si>
  <si>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</si>
  <si>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</si>
  <si>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</si>
  <si>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</si>
  <si>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</si>
  <si>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</si>
  <si>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</si>
  <si>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</si>
  <si>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</si>
  <si>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</si>
  <si>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</si>
  <si>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</si>
  <si>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</si>
  <si>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</si>
  <si>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</si>
  <si>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</si>
  <si>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</si>
  <si>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</si>
  <si>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</si>
  <si>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</si>
  <si>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</si>
  <si>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</si>
  <si>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</si>
  <si>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</si>
  <si>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</si>
  <si>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</si>
  <si>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</si>
  <si>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</si>
  <si>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</si>
  <si>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</si>
  <si>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</si>
  <si>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</si>
  <si>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</si>
  <si>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</si>
  <si>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</si>
  <si>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</si>
  <si>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</si>
  <si>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</si>
  <si>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</si>
  <si>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</si>
  <si>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</si>
  <si>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</si>
  <si>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</si>
  <si>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</si>
  <si>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</si>
  <si>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</si>
  <si>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</si>
  <si>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</si>
  <si>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</si>
  <si>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</si>
  <si>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</si>
  <si>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</si>
  <si>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</si>
  <si>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</si>
  <si>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</si>
  <si>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</si>
  <si>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</si>
  <si>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</si>
  <si>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</si>
  <si>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</si>
  <si>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</si>
  <si>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</si>
  <si>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</si>
  <si>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</si>
  <si>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</si>
  <si>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</si>
  <si>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</si>
  <si>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</si>
  <si>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</si>
  <si>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</si>
  <si>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</si>
  <si>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</si>
  <si>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</si>
  <si>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</si>
  <si>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</si>
  <si>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</si>
  <si>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</si>
  <si>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</si>
  <si>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</si>
  <si>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</si>
  <si>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</si>
  <si>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</si>
  <si>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</si>
  <si>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</si>
  <si>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</si>
  <si>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</si>
  <si>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</si>
  <si>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</si>
  <si>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</si>
  <si>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</si>
  <si>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</si>
  <si>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</si>
  <si>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</si>
  <si>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</si>
  <si>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</si>
  <si>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</si>
  <si>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</si>
  <si>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</si>
  <si>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</si>
  <si>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</si>
  <si>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</si>
  <si>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</si>
  <si>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</si>
  <si>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</si>
  <si>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</si>
  <si>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</si>
  <si>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</si>
  <si>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</si>
  <si>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</si>
  <si>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</si>
  <si>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</si>
  <si>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</si>
  <si>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</si>
  <si>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</si>
  <si>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</si>
  <si>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</si>
  <si>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</si>
  <si>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</si>
  <si>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</si>
  <si>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</si>
  <si>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</si>
  <si>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</si>
  <si>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</si>
  <si>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</si>
  <si>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</si>
  <si>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</si>
  <si>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</si>
  <si>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</si>
  <si>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</si>
  <si>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</si>
  <si>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</si>
  <si>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</si>
  <si>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</si>
  <si>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</si>
  <si>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</si>
  <si>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</si>
  <si>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</si>
  <si>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</si>
  <si>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</si>
  <si>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</si>
  <si>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</si>
  <si>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</si>
  <si>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</si>
  <si>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</si>
  <si>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</si>
  <si>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</si>
  <si>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</si>
  <si>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</si>
  <si>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</si>
  <si>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</si>
  <si>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</si>
  <si>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</si>
  <si>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</si>
  <si>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</si>
  <si>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</si>
  <si>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</si>
  <si>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</si>
  <si>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</si>
  <si>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</si>
  <si>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</si>
  <si>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</si>
  <si>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</si>
  <si>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</si>
  <si>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</si>
  <si>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</si>
  <si>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</si>
  <si>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</si>
  <si>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</si>
  <si>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</si>
  <si>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</si>
  <si>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</si>
  <si>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</si>
  <si>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</si>
  <si>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</si>
  <si>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</si>
  <si>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</si>
  <si>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</si>
  <si>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</si>
  <si>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</si>
  <si>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</si>
  <si>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</si>
  <si>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</si>
  <si>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</si>
  <si>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</si>
  <si>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</si>
  <si>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</si>
  <si>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</si>
  <si>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</si>
  <si>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</si>
  <si>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</si>
  <si>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</si>
  <si>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</si>
  <si>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</si>
  <si>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</si>
  <si>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</si>
  <si>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</si>
  <si>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</si>
  <si>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</si>
  <si>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</si>
  <si>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</si>
  <si>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</si>
  <si>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</si>
  <si>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</si>
  <si>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</si>
  <si>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</si>
  <si>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</si>
  <si>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</si>
  <si>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</si>
  <si>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</si>
  <si>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</si>
  <si>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</si>
  <si>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</si>
  <si>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</si>
  <si>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</si>
  <si>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</si>
  <si>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</si>
  <si>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</si>
  <si>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</si>
  <si>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</si>
  <si>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</si>
  <si>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</si>
  <si>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</si>
  <si>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</si>
  <si>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</si>
  <si>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</si>
  <si>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</si>
  <si>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</si>
  <si>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</si>
  <si>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</si>
  <si>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</si>
  <si>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</si>
  <si>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</si>
  <si>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</si>
  <si>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</si>
  <si>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</si>
  <si>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</si>
  <si>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</si>
  <si>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</si>
  <si>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</si>
  <si>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</si>
  <si>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</si>
  <si>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</si>
  <si>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</si>
  <si>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</si>
  <si>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</si>
  <si>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</si>
  <si>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</si>
  <si>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</si>
  <si>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</si>
  <si>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</si>
  <si>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</si>
  <si>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</si>
  <si>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</si>
  <si>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</si>
  <si>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</si>
  <si>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</si>
  <si>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</si>
  <si>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</si>
  <si>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</si>
  <si>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</si>
  <si>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</si>
  <si>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</si>
  <si>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</si>
  <si>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</si>
  <si>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</si>
  <si>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</si>
  <si>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</si>
  <si>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</si>
  <si>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</si>
  <si>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</si>
  <si>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</si>
  <si>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</si>
  <si>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</si>
  <si>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</si>
  <si>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</si>
  <si>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</si>
  <si>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</si>
  <si>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</si>
  <si>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</si>
  <si>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</si>
  <si>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</si>
  <si>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</si>
  <si>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</si>
  <si>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</si>
  <si>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</si>
  <si>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</si>
  <si>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</si>
  <si>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</si>
  <si>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</si>
  <si>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</si>
  <si>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</si>
  <si>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</si>
  <si>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</si>
  <si>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</si>
  <si>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</si>
  <si>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</si>
  <si>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</si>
  <si>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</si>
  <si>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</si>
  <si>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</si>
  <si>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</si>
  <si>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</si>
  <si>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</si>
  <si>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</si>
  <si>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</si>
  <si>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</si>
  <si>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</si>
  <si>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</si>
  <si>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</si>
  <si>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</si>
  <si>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</si>
  <si>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</si>
  <si>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</si>
  <si>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</si>
  <si>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</si>
  <si>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</si>
  <si>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</si>
  <si>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</si>
  <si>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</si>
  <si>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</si>
  <si>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</si>
  <si>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</si>
  <si>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</si>
  <si>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</si>
  <si>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</si>
  <si>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</si>
  <si>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</si>
  <si>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</si>
  <si>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</si>
  <si>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</si>
  <si>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</si>
  <si>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</si>
  <si>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</si>
  <si>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</si>
  <si>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</si>
  <si>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</si>
  <si>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</si>
  <si>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</si>
  <si>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</si>
  <si>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</si>
  <si>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</si>
  <si>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</si>
  <si>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</si>
  <si>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</si>
  <si>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</si>
  <si>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</si>
  <si>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</si>
  <si>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</si>
  <si>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</si>
  <si>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</si>
  <si>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</si>
  <si>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</si>
  <si>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</si>
  <si>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</si>
  <si>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</si>
  <si>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</si>
  <si>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</si>
  <si>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</si>
  <si>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</si>
  <si>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</si>
  <si>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</si>
  <si>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</si>
  <si>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</si>
  <si>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</si>
  <si>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</si>
  <si>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</si>
  <si>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</si>
  <si>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</si>
  <si>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</si>
  <si>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</si>
  <si>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</si>
  <si>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</si>
  <si>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</si>
  <si>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</si>
  <si>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</si>
  <si>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</si>
  <si>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</si>
  <si>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</si>
  <si>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</si>
  <si>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</si>
  <si>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</si>
  <si>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</si>
  <si>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</si>
  <si>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</si>
  <si>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</si>
  <si>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</si>
  <si>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</si>
  <si>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</si>
  <si>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</si>
  <si>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</si>
  <si>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</si>
  <si>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</si>
  <si>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</si>
  <si>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</si>
  <si>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</si>
  <si>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</si>
  <si>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</si>
  <si>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</si>
  <si>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</si>
  <si>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</si>
  <si>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</si>
  <si>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</si>
  <si>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</si>
  <si>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</si>
  <si>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</si>
  <si>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</si>
  <si>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</si>
  <si>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</si>
  <si>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</si>
  <si>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</si>
  <si>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</si>
  <si>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</si>
  <si>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</si>
  <si>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</si>
  <si>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</si>
  <si>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</si>
  <si>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</si>
  <si>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</si>
  <si>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</si>
  <si>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</si>
  <si>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</si>
  <si>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</si>
  <si>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</si>
  <si>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</si>
  <si>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</si>
  <si>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</si>
  <si>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</si>
  <si>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</si>
  <si>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</si>
  <si>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</si>
  <si>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</si>
  <si>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</si>
  <si>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</si>
  <si>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</si>
  <si>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</si>
  <si>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</si>
  <si>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</si>
  <si>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</si>
  <si>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</si>
  <si>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</si>
  <si>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</si>
  <si>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</si>
  <si>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</si>
  <si>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</si>
  <si>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</si>
  <si>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</si>
  <si>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</si>
  <si>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</si>
  <si>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</si>
  <si>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</si>
  <si>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</si>
  <si>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</si>
  <si>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</si>
  <si>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</si>
  <si>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</si>
  <si>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</si>
  <si>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</si>
  <si>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</si>
  <si>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</si>
  <si>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</si>
  <si>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</si>
  <si>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</si>
  <si>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</si>
  <si>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</si>
  <si>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</si>
  <si>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</si>
  <si>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</si>
  <si>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</si>
  <si>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</si>
  <si>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</si>
  <si>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</si>
  <si>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</si>
  <si>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</si>
  <si>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</si>
  <si>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</si>
  <si>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</si>
  <si>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</si>
  <si>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</si>
  <si>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</si>
  <si>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</si>
  <si>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</si>
  <si>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</si>
  <si>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</si>
  <si>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</si>
  <si>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</si>
  <si>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</si>
  <si>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</si>
  <si>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</si>
  <si>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</si>
  <si>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</si>
  <si>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</si>
  <si>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</si>
  <si>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</si>
  <si>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</si>
  <si>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</si>
  <si>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</si>
  <si>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</si>
  <si>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</si>
  <si>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</si>
  <si>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</si>
  <si>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</si>
  <si>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</si>
  <si>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</si>
  <si>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</si>
  <si>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</si>
  <si>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</si>
  <si>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</si>
  <si>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</si>
  <si>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</si>
  <si>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</si>
  <si>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</si>
  <si>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</si>
  <si>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</si>
  <si>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</si>
  <si>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</si>
  <si>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</si>
  <si>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</si>
  <si>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</si>
  <si>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</si>
  <si>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</si>
  <si>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</si>
  <si>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</si>
  <si>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</si>
  <si>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</si>
  <si>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</si>
  <si>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</si>
  <si>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</si>
  <si>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</si>
  <si>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</si>
  <si>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</si>
  <si>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</si>
  <si>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</si>
  <si>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</si>
  <si>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</si>
  <si>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</si>
  <si>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</si>
  <si>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</si>
  <si>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</si>
  <si>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</si>
  <si>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</si>
  <si>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</si>
  <si>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</si>
  <si>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</si>
  <si>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</si>
  <si>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</si>
  <si>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</si>
  <si>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</si>
  <si>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</si>
  <si>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</si>
  <si>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</si>
  <si>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</si>
  <si>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</si>
  <si>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</si>
  <si>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</si>
  <si>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</si>
  <si>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</si>
  <si>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</si>
  <si>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</si>
  <si>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</si>
  <si>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</si>
  <si>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</si>
  <si>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</si>
  <si>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</si>
  <si>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</si>
  <si>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</si>
  <si>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</si>
  <si>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</si>
  <si>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</si>
  <si>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</si>
  <si>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</si>
  <si>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</si>
  <si>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</si>
  <si>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</si>
  <si>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</si>
  <si>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</si>
  <si>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</si>
  <si>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</si>
  <si>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</si>
  <si>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</si>
  <si>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</si>
  <si>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</si>
  <si>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</si>
  <si>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</si>
  <si>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</si>
  <si>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</si>
  <si>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</si>
  <si>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</si>
  <si>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</si>
  <si>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</si>
  <si>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</si>
  <si>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</si>
  <si>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</si>
  <si>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</si>
  <si>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</si>
  <si>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</si>
  <si>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</si>
  <si>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</si>
  <si>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</si>
  <si>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</si>
  <si>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</si>
  <si>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</si>
  <si>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</si>
  <si>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</si>
  <si>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</si>
  <si>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</si>
  <si>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</si>
  <si>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</si>
  <si>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</si>
  <si>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</si>
  <si>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</si>
  <si>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</si>
  <si>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</si>
  <si>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</si>
  <si>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</si>
  <si>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</si>
  <si>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</si>
  <si>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</si>
  <si>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</si>
  <si>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</si>
  <si>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</si>
  <si>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</si>
  <si>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</si>
  <si>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</si>
  <si>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</si>
  <si>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</si>
  <si>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</si>
  <si>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</si>
  <si>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</si>
  <si>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</si>
  <si>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</si>
  <si>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</si>
  <si>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</si>
  <si>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</si>
  <si>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</si>
  <si>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</si>
  <si>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</si>
  <si>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</si>
  <si>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</si>
  <si>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</si>
  <si>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</si>
  <si>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</si>
  <si>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</si>
  <si>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</si>
  <si>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</si>
  <si>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</si>
  <si>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</si>
  <si>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</si>
  <si>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</si>
  <si>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</si>
  <si>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</si>
  <si>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</si>
  <si>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</si>
  <si>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</si>
  <si>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</si>
  <si>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</si>
  <si>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</si>
  <si>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</si>
  <si>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</si>
  <si>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</si>
  <si>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</si>
  <si>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</si>
  <si>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</si>
  <si>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</si>
  <si>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</si>
  <si>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</si>
  <si>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</si>
  <si>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</si>
  <si>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</si>
  <si>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</si>
  <si>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</si>
  <si>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</si>
  <si>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</si>
  <si>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</si>
  <si>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</si>
  <si>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</si>
  <si>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</si>
  <si>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</si>
  <si>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</si>
  <si>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</si>
  <si>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</si>
  <si>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</si>
  <si>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</si>
  <si>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</si>
  <si>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</si>
  <si>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</si>
  <si>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</si>
  <si>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</si>
  <si>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</si>
  <si>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</si>
  <si>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</si>
  <si>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</si>
  <si>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</si>
  <si>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</si>
  <si>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</si>
  <si>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</si>
  <si>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</si>
  <si>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</si>
  <si>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</si>
  <si>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</si>
  <si>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</si>
  <si>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</si>
  <si>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</si>
  <si>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</si>
  <si>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</si>
  <si>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</si>
  <si>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</si>
  <si>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</si>
  <si>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</si>
  <si>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</si>
  <si>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</si>
  <si>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</si>
  <si>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</si>
  <si>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</si>
  <si>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</si>
  <si>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</si>
  <si>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</si>
  <si>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</si>
  <si>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</si>
  <si>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</si>
  <si>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</si>
  <si>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</si>
  <si>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</si>
  <si>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</si>
  <si>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</si>
  <si>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</si>
  <si>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</si>
  <si>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</si>
  <si>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</si>
  <si>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</si>
  <si>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</si>
  <si>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</si>
  <si>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</si>
  <si>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</si>
  <si>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</si>
  <si>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</si>
  <si>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</si>
  <si>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</si>
  <si>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</si>
  <si>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</si>
  <si>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</si>
  <si>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</si>
  <si>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</si>
  <si>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</si>
  <si>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</si>
  <si>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</si>
  <si>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</si>
  <si>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</si>
  <si>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</si>
  <si>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</si>
  <si>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</si>
  <si>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</si>
  <si>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</si>
  <si>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</si>
  <si>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</si>
  <si>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</si>
  <si>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</si>
  <si>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</si>
  <si>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</si>
  <si>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</si>
  <si>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</si>
  <si>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</si>
  <si>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</si>
  <si>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</si>
  <si>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</si>
  <si>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</si>
  <si>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</si>
  <si>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</si>
  <si>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</si>
  <si>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</si>
  <si>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</si>
  <si>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</si>
  <si>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</si>
  <si>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</si>
  <si>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</si>
  <si>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</si>
  <si>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</si>
  <si>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</si>
  <si>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</si>
  <si>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</si>
  <si>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</si>
  <si>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</si>
  <si>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</si>
  <si>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</si>
  <si>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</si>
  <si>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</si>
  <si>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</si>
  <si>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</si>
  <si>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</si>
  <si>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</si>
  <si>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</si>
  <si>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</si>
  <si>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</si>
  <si>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</si>
  <si>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</si>
  <si>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</si>
  <si>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</si>
  <si>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</si>
  <si>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</si>
  <si>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</si>
  <si>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</si>
  <si>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</si>
  <si>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</si>
  <si>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</si>
  <si>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</si>
  <si>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</si>
  <si>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</si>
  <si>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</si>
  <si>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</si>
  <si>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</si>
  <si>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</si>
  <si>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</si>
  <si>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</si>
  <si>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</si>
  <si>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</si>
  <si>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</si>
  <si>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</si>
  <si>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</si>
  <si>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</si>
  <si>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</si>
  <si>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</si>
  <si>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</si>
  <si>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</si>
  <si>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</si>
  <si>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</si>
  <si>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</si>
  <si>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</si>
  <si>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</si>
  <si>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</si>
  <si>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</si>
  <si>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</si>
  <si>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</si>
  <si>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</si>
  <si>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</si>
  <si>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</si>
  <si>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</si>
  <si>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</si>
  <si>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</si>
  <si>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</si>
  <si>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</si>
  <si>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</si>
  <si>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</si>
  <si>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</si>
  <si>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</si>
  <si>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</si>
  <si>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</si>
  <si>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</si>
  <si>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</si>
  <si>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</si>
  <si>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</si>
  <si>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</si>
  <si>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</si>
  <si>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</si>
  <si>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</si>
  <si>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</si>
  <si>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</si>
  <si>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</si>
  <si>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</si>
  <si>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</si>
  <si>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</si>
  <si>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</si>
  <si>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</si>
  <si>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</si>
  <si>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</si>
  <si>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</si>
  <si>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</si>
  <si>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</si>
  <si>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</si>
  <si>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</si>
  <si>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</si>
  <si>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</si>
  <si>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</si>
  <si>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</si>
  <si>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</si>
  <si>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</si>
  <si>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</si>
  <si>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</si>
  <si>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</si>
  <si>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</si>
  <si>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</si>
  <si>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</si>
  <si>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</si>
  <si>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</si>
  <si>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</si>
  <si>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</si>
  <si>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</si>
  <si>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</si>
  <si>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</si>
  <si>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</si>
  <si>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</si>
  <si>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</si>
  <si>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</si>
  <si>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</si>
  <si>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</si>
  <si>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</si>
  <si>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</si>
  <si>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</si>
  <si>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</si>
  <si>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</si>
  <si>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</si>
  <si>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</si>
  <si>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</si>
  <si>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</si>
  <si>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</si>
  <si>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</si>
  <si>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</si>
  <si>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</si>
  <si>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</si>
  <si>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</si>
  <si>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</si>
  <si>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</si>
  <si>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</si>
  <si>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</si>
  <si>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</si>
  <si>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</si>
  <si>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</si>
  <si>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</si>
  <si>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</si>
  <si>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</si>
  <si>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</si>
  <si>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</si>
  <si>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</si>
  <si>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</si>
  <si>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</si>
  <si>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</si>
  <si>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</si>
  <si>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</si>
  <si>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</si>
  <si>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</si>
  <si>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</si>
  <si>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</si>
  <si>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</si>
  <si>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</si>
  <si>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</si>
  <si>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</si>
  <si>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</si>
  <si>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</si>
  <si>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</si>
  <si>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</si>
  <si>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</si>
  <si>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</si>
  <si>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</si>
  <si>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</si>
  <si>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</si>
  <si>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</si>
  <si>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</si>
  <si>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</si>
  <si>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</si>
  <si>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</si>
  <si>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</si>
  <si>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</si>
  <si>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</si>
  <si>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</si>
  <si>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</si>
  <si>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</si>
  <si>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</si>
  <si>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</si>
  <si>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</si>
  <si>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</si>
  <si>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</si>
  <si>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</si>
  <si>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</si>
  <si>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</si>
  <si>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</si>
  <si>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</si>
  <si>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</si>
  <si>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</si>
  <si>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</si>
  <si>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</si>
  <si>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</si>
  <si>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</si>
  <si>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</si>
  <si>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</si>
  <si>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</si>
  <si>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</si>
  <si>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</si>
  <si>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</si>
  <si>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</si>
  <si>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</si>
  <si>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</si>
  <si>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</si>
  <si>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</si>
  <si>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</si>
  <si>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</si>
  <si>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</si>
  <si>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</si>
  <si>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</si>
  <si>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</si>
  <si>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</si>
  <si>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</si>
  <si>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</si>
  <si>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</si>
  <si>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</si>
  <si>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</si>
  <si>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</si>
  <si>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</si>
  <si>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</si>
  <si>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</si>
  <si>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</si>
  <si>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</si>
  <si>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</si>
  <si>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</si>
  <si>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</si>
  <si>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</si>
  <si>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</si>
  <si>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</si>
  <si>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</si>
  <si>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</si>
  <si>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</si>
  <si>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</si>
  <si>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</si>
  <si>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</si>
  <si>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</si>
  <si>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</si>
  <si>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</si>
  <si>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</si>
  <si>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</si>
  <si>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</si>
  <si>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</si>
  <si>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</si>
  <si>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</si>
  <si>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</si>
  <si>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</si>
  <si>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</si>
  <si>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</si>
  <si>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</si>
  <si>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</si>
  <si>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</si>
  <si>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</si>
  <si>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</si>
  <si>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</si>
  <si>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</si>
  <si>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</si>
  <si>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</si>
  <si>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</si>
  <si>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</si>
  <si>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</si>
  <si>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</si>
  <si>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</si>
  <si>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</si>
  <si>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</si>
  <si>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</si>
  <si>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</si>
  <si>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</si>
  <si>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</si>
  <si>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</si>
  <si>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</si>
  <si>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</si>
  <si>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</si>
  <si>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</si>
  <si>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</si>
  <si>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</si>
  <si>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</si>
  <si>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</si>
  <si>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</si>
  <si>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</si>
  <si>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</si>
  <si>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</si>
  <si>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</si>
  <si>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</si>
  <si>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</si>
  <si>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</si>
  <si>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</si>
  <si>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</si>
  <si>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</si>
  <si>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</si>
  <si>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</si>
  <si>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</si>
  <si>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</si>
  <si>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</si>
  <si>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</si>
  <si>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</si>
  <si>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</si>
  <si>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</si>
  <si>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</si>
  <si>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</si>
  <si>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</si>
  <si>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</si>
  <si>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</si>
  <si>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</si>
  <si>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</si>
  <si>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</si>
  <si>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</si>
  <si>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</si>
  <si>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</si>
  <si>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</si>
  <si>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</si>
  <si>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</si>
  <si>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</si>
  <si>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</si>
  <si>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</si>
  <si>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</si>
  <si>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</si>
  <si>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</si>
  <si>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</si>
  <si>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</si>
  <si>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</si>
  <si>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</si>
  <si>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</si>
  <si>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</si>
  <si>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</si>
  <si>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</si>
  <si>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</si>
  <si>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</si>
  <si>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</si>
  <si>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</si>
  <si>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</si>
  <si>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</si>
  <si>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</si>
  <si>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</si>
  <si>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</si>
  <si>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</si>
  <si>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</si>
  <si>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</si>
  <si>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</si>
  <si>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</si>
  <si>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</si>
  <si>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</si>
  <si>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</si>
  <si>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</si>
  <si>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</si>
  <si>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</si>
  <si>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</si>
  <si>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</si>
  <si>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</si>
  <si>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</si>
  <si>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</si>
  <si>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</si>
  <si>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</si>
  <si>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</si>
  <si>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</si>
  <si>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</si>
  <si>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</si>
  <si>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</si>
  <si>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</si>
  <si>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</si>
  <si>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</si>
  <si>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</si>
  <si>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</si>
  <si>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</si>
  <si>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</si>
  <si>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</si>
  <si>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</si>
  <si>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</si>
  <si>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</si>
  <si>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</si>
  <si>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</si>
  <si>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</si>
  <si>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</si>
  <si>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</si>
  <si>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</si>
  <si>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</si>
  <si>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</si>
  <si>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</si>
  <si>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</si>
  <si>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</si>
  <si>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</si>
  <si>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</si>
  <si>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</si>
  <si>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</si>
  <si>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</si>
  <si>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</si>
  <si>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</si>
  <si>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</si>
  <si>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</si>
  <si>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</si>
  <si>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</si>
  <si>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</si>
  <si>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</si>
  <si>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</si>
  <si>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</si>
  <si>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</si>
  <si>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</si>
  <si>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</si>
  <si>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</si>
  <si>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</si>
  <si>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</si>
  <si>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</si>
  <si>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</si>
  <si>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</si>
  <si>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</si>
  <si>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</si>
  <si>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</si>
  <si>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</si>
  <si>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</si>
  <si>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</si>
  <si>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</si>
  <si>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</si>
  <si>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</si>
  <si>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</si>
  <si>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</si>
  <si>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</si>
  <si>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</si>
  <si>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</si>
  <si>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</si>
  <si>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</si>
  <si>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</si>
  <si>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</si>
  <si>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</si>
  <si>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</si>
  <si>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</si>
  <si>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</si>
  <si>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</si>
  <si>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</si>
  <si>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</si>
  <si>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</si>
  <si>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</si>
  <si>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</si>
  <si>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</si>
  <si>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</si>
  <si>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</si>
  <si>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</si>
  <si>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</si>
  <si>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</si>
  <si>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</si>
  <si>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</si>
  <si>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</si>
  <si>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</si>
  <si>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</si>
  <si>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</si>
  <si>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</si>
  <si>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</si>
  <si>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</si>
  <si>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</si>
  <si>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</si>
  <si>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</si>
  <si>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</si>
  <si>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</si>
  <si>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</si>
  <si>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</si>
  <si>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</si>
  <si>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</si>
  <si>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</si>
  <si>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</si>
  <si>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</si>
  <si>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</si>
  <si>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</si>
  <si>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</si>
  <si>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</si>
  <si>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</si>
  <si>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</si>
  <si>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</si>
  <si>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</si>
  <si>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</si>
  <si>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</si>
  <si>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</si>
  <si>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</si>
  <si>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</si>
  <si>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</si>
  <si>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</si>
  <si>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</si>
  <si>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</si>
  <si>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</si>
  <si>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</si>
  <si>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</si>
  <si>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</si>
  <si>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</si>
  <si>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</si>
  <si>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</si>
  <si>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</si>
  <si>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</si>
  <si>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</si>
  <si>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</si>
  <si>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</si>
  <si>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</si>
  <si>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</si>
  <si>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</si>
  <si>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</si>
  <si>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</si>
  <si>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</si>
  <si>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</si>
  <si>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</si>
  <si>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</si>
  <si>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</si>
  <si>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</si>
  <si>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</si>
  <si>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</si>
  <si>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</si>
  <si>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</si>
  <si>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</si>
  <si>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</si>
  <si>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</si>
  <si>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</si>
  <si>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</si>
  <si>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</si>
  <si>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</si>
  <si>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</si>
  <si>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</si>
  <si>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</si>
  <si>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</si>
  <si>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</si>
  <si>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</si>
  <si>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</si>
  <si>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</si>
  <si>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</si>
  <si>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</si>
  <si>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</si>
  <si>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</si>
  <si>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</si>
  <si>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</si>
  <si>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</si>
  <si>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</si>
  <si>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</si>
  <si>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</si>
  <si>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</si>
  <si>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</si>
  <si>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</si>
  <si>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</si>
  <si>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</si>
  <si>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</si>
  <si>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</si>
  <si>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</si>
  <si>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</si>
  <si>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</si>
  <si>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</si>
  <si>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</si>
  <si>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</si>
  <si>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</si>
  <si>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</si>
  <si>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</si>
  <si>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</si>
  <si>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</si>
  <si>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</si>
  <si>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</si>
  <si>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</si>
  <si>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</si>
  <si>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</si>
  <si>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</si>
  <si>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</si>
  <si>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</si>
  <si>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</si>
  <si>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</si>
  <si>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</si>
  <si>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</si>
  <si>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</si>
  <si>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</si>
  <si>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</si>
  <si>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</si>
  <si>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</si>
  <si>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</si>
  <si>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</si>
  <si>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</si>
  <si>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</si>
  <si>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</si>
  <si>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</si>
  <si>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</si>
  <si>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</si>
  <si>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</si>
  <si>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</si>
  <si>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</si>
  <si>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</si>
  <si>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</si>
  <si>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</si>
  <si>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</si>
  <si>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</si>
  <si>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</si>
  <si>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</si>
  <si>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</si>
  <si>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</si>
  <si>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</si>
  <si>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</si>
  <si>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</si>
  <si>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</si>
  <si>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</si>
  <si>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</si>
  <si>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</si>
  <si>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</si>
  <si>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</si>
  <si>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</si>
  <si>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</si>
  <si>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</si>
  <si>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</si>
  <si>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</si>
  <si>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</si>
  <si>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</si>
  <si>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</si>
  <si>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</si>
  <si>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</si>
  <si>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</si>
  <si>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</si>
  <si>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</si>
  <si>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</si>
  <si>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</si>
  <si>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</si>
  <si>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</si>
  <si>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</si>
  <si>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</si>
  <si>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</si>
  <si>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</si>
  <si>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</si>
  <si>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</si>
  <si>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</si>
  <si>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</si>
  <si>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</si>
  <si>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</si>
  <si>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</si>
  <si>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</si>
  <si>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</si>
  <si>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</si>
  <si>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</si>
  <si>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</si>
  <si>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</si>
  <si>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</si>
  <si>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</si>
  <si>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</si>
  <si>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</si>
  <si>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</si>
  <si>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</si>
  <si>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</si>
  <si>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</si>
  <si>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</si>
  <si>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</si>
  <si>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</si>
  <si>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</si>
  <si>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</si>
  <si>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</si>
  <si>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</si>
  <si>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</si>
  <si>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</si>
  <si>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</si>
  <si>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</si>
  <si>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</si>
  <si>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</si>
  <si>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</si>
  <si>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</si>
  <si>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</si>
  <si>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</si>
  <si>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</si>
  <si>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</si>
  <si>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</si>
  <si>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</si>
  <si>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</si>
  <si>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</si>
  <si>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</si>
  <si>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</si>
  <si>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</si>
  <si>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</si>
  <si>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</si>
  <si>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</si>
  <si>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</si>
  <si>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</si>
  <si>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</si>
  <si>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</si>
  <si>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</si>
  <si>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</si>
  <si>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</si>
  <si>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</si>
  <si>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</si>
  <si>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</si>
  <si>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</si>
  <si>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</si>
  <si>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</si>
  <si>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</si>
  <si>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</si>
  <si>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</si>
  <si>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</si>
  <si>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</si>
  <si>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</si>
  <si>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</si>
  <si>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</si>
  <si>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</si>
  <si>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</si>
  <si>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</si>
  <si>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</si>
  <si>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</si>
  <si>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</si>
  <si>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</si>
  <si>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</si>
  <si>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</si>
  <si>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</si>
  <si>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</si>
  <si>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</si>
  <si>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</si>
  <si>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</si>
  <si>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</si>
  <si>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</si>
  <si>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</si>
  <si>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</si>
  <si>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</si>
  <si>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</si>
  <si>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</si>
  <si>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</si>
  <si>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</si>
  <si>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</si>
  <si>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</si>
  <si>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</si>
  <si>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</si>
  <si>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</si>
  <si>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</si>
  <si>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</si>
  <si>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</si>
  <si>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</si>
  <si>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</si>
  <si>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</si>
  <si>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</si>
  <si>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</si>
  <si>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</si>
  <si>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</si>
  <si>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</si>
  <si>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</si>
  <si>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</si>
  <si>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</si>
  <si>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</si>
  <si>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</si>
  <si>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</si>
  <si>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</si>
  <si>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</si>
  <si>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</si>
  <si>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</si>
  <si>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</si>
  <si>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</si>
  <si>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</si>
  <si>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</si>
  <si>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</si>
  <si>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</si>
  <si>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</si>
  <si>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</si>
  <si>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</si>
  <si>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</si>
  <si>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</si>
  <si>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</si>
  <si>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</si>
  <si>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</si>
  <si>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</si>
  <si>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</si>
  <si>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</si>
  <si>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</si>
  <si>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</si>
  <si>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</si>
  <si>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</si>
  <si>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</si>
  <si>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</si>
  <si>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</si>
  <si>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</si>
  <si>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</si>
  <si>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</si>
  <si>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</si>
  <si>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</si>
  <si>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</si>
  <si>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</si>
  <si>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</si>
  <si>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</si>
  <si>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</si>
  <si>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</si>
  <si>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</si>
  <si>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</si>
  <si>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</si>
  <si>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</si>
  <si>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</si>
  <si>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</si>
  <si>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</si>
  <si>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</si>
  <si>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</si>
  <si>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</si>
  <si>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</si>
  <si>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</si>
  <si>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</si>
  <si>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</si>
  <si>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</si>
  <si>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</si>
  <si>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</si>
  <si>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</si>
  <si>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</si>
  <si>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</si>
  <si>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</si>
  <si>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</si>
  <si>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</si>
  <si>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</si>
  <si>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</si>
  <si>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</si>
  <si>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</si>
  <si>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</si>
  <si>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</si>
  <si>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</si>
  <si>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</si>
  <si>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</si>
  <si>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</si>
  <si>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</si>
  <si>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</si>
  <si>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</si>
  <si>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</si>
  <si>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</si>
  <si>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</si>
  <si>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</si>
  <si>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</si>
  <si>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</si>
  <si>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</si>
  <si>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</si>
  <si>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</si>
  <si>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</si>
  <si>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</si>
  <si>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</si>
  <si>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</si>
  <si>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</si>
  <si>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</si>
  <si>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</si>
  <si>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</si>
  <si>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</si>
  <si>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</si>
  <si>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</si>
  <si>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</si>
  <si>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</si>
  <si>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</si>
  <si>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</si>
  <si>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</si>
  <si>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</si>
  <si>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</si>
  <si>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</si>
  <si>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</si>
  <si>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</si>
  <si>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</si>
  <si>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</si>
  <si>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</si>
  <si>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</si>
  <si>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</si>
  <si>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</si>
  <si>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</si>
  <si>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</si>
  <si>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</si>
  <si>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</si>
  <si>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</si>
  <si>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</si>
  <si>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</si>
  <si>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</si>
  <si>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</si>
  <si>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</si>
  <si>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</si>
  <si>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</si>
  <si>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</si>
  <si>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</si>
  <si>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</si>
  <si>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</si>
  <si>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</si>
  <si>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</si>
  <si>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</si>
  <si>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</si>
  <si>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</si>
  <si>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</si>
  <si>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</si>
  <si>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</si>
  <si>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</si>
  <si>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</si>
  <si>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</si>
  <si>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</si>
  <si>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</si>
  <si>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</si>
  <si>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</si>
  <si>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</si>
  <si>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</si>
  <si>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</si>
  <si>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</si>
  <si>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</si>
  <si>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</si>
  <si>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</si>
  <si>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</si>
  <si>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</si>
  <si>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</si>
  <si>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</si>
  <si>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</si>
  <si>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</si>
  <si>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</si>
  <si>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</si>
  <si>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</si>
  <si>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</si>
  <si>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</si>
  <si>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</si>
  <si>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</si>
  <si>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</si>
  <si>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</si>
  <si>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</si>
  <si>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</si>
  <si>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</si>
  <si>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</si>
  <si>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</si>
  <si>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</si>
  <si>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</si>
  <si>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</si>
  <si>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</si>
  <si>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</si>
  <si>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</si>
  <si>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</si>
  <si>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</si>
  <si>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</si>
  <si>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</si>
  <si>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</si>
  <si>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</si>
  <si>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</si>
  <si>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</si>
  <si>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</si>
  <si>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</si>
  <si>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</si>
  <si>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</si>
  <si>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</si>
  <si>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</si>
  <si>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</si>
  <si>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</si>
  <si>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</si>
  <si>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</si>
  <si>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</si>
  <si>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</si>
  <si>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</si>
  <si>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</si>
  <si>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</si>
  <si>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</si>
  <si>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</si>
  <si>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</si>
  <si>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</si>
  <si>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</si>
  <si>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</si>
  <si>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</si>
  <si>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</si>
  <si>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</si>
  <si>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</si>
  <si>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</si>
  <si>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</si>
  <si>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</si>
  <si>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</si>
  <si>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</si>
  <si>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</si>
  <si>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</si>
  <si>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</si>
  <si>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</si>
  <si>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</si>
  <si>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</si>
  <si>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</si>
  <si>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</si>
  <si>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</si>
  <si>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</si>
  <si>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</si>
  <si>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</si>
  <si>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</si>
  <si>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</si>
  <si>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</si>
  <si>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</si>
  <si>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</si>
  <si>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</si>
  <si>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</si>
  <si>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</si>
  <si>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</si>
  <si>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</si>
  <si>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</si>
  <si>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</si>
  <si>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</si>
  <si>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</si>
  <si>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</si>
  <si>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</si>
  <si>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</si>
  <si>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</si>
  <si>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</si>
  <si>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</si>
  <si>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</si>
  <si>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</si>
  <si>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</si>
  <si>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</si>
  <si>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</si>
  <si>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</si>
  <si>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</si>
  <si>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</si>
  <si>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</si>
  <si>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</si>
  <si>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</si>
  <si>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</si>
  <si>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</si>
  <si>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</si>
  <si>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</si>
  <si>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</si>
  <si>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</si>
  <si>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</si>
  <si>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</si>
  <si>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</si>
  <si>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</si>
  <si>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</si>
  <si>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</si>
  <si>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</si>
  <si>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</si>
  <si>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</si>
  <si>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</si>
  <si>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</si>
  <si>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</si>
  <si>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</si>
  <si>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</si>
  <si>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</si>
  <si>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</si>
  <si>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</si>
  <si>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</si>
  <si>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</si>
  <si>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</si>
  <si>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</si>
  <si>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</si>
  <si>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</si>
  <si>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</si>
  <si>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</si>
  <si>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</si>
  <si>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</si>
  <si>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</si>
  <si>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</si>
  <si>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</si>
  <si>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</si>
  <si>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</si>
  <si>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</si>
  <si>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</si>
  <si>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</si>
  <si>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</si>
  <si>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</si>
  <si>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</si>
  <si>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</si>
  <si>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</si>
  <si>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</si>
  <si>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</si>
  <si>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</si>
  <si>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</si>
  <si>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</si>
  <si>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</si>
  <si>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</si>
  <si>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</si>
  <si>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</si>
  <si>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</si>
  <si>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</si>
  <si>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</si>
  <si>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</si>
  <si>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</si>
  <si>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</si>
  <si>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</si>
  <si>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</si>
  <si>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</si>
  <si>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</si>
  <si>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</si>
  <si>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</si>
  <si>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</si>
  <si>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</si>
  <si>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</si>
  <si>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</si>
  <si>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</si>
  <si>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</si>
  <si>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</si>
  <si>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</si>
  <si>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</si>
  <si>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</si>
  <si>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</si>
  <si>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</si>
  <si>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</si>
  <si>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</si>
  <si>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</si>
  <si>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</si>
  <si>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</si>
  <si>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</si>
  <si>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</si>
  <si>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</si>
  <si>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</si>
  <si>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</si>
  <si>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</si>
  <si>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</si>
  <si>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</si>
  <si>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</si>
  <si>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</si>
  <si>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</si>
  <si>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</si>
  <si>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</si>
  <si>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</si>
  <si>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</si>
  <si>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</si>
  <si>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</si>
  <si>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</si>
  <si>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</si>
  <si>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</si>
  <si>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</si>
  <si>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</si>
  <si>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</si>
  <si>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</si>
  <si>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</si>
  <si>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</si>
  <si>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</si>
  <si>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</si>
  <si>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</si>
  <si>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</si>
  <si>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</si>
  <si>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</si>
  <si>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</si>
  <si>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</si>
  <si>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</si>
  <si>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</si>
  <si>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</si>
  <si>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</si>
  <si>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</si>
  <si>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</si>
  <si>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</si>
  <si>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</si>
  <si>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</si>
  <si>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</si>
  <si>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</si>
  <si>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</si>
  <si>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</si>
  <si>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</si>
  <si>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</si>
  <si>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</si>
  <si>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</si>
  <si>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</si>
  <si>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</si>
  <si>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</si>
  <si>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</si>
  <si>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</si>
  <si>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</si>
  <si>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</si>
  <si>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</si>
  <si>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</si>
  <si>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</si>
  <si>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</si>
  <si>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</si>
  <si>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</si>
  <si>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</si>
  <si>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</si>
  <si>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</si>
  <si>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</si>
  <si>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</si>
  <si>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</si>
  <si>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</si>
  <si>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</si>
  <si>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</si>
  <si>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</si>
  <si>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</si>
  <si>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</si>
  <si>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</si>
  <si>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</si>
  <si>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</si>
  <si>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</si>
  <si>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</si>
  <si>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</si>
  <si>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</si>
  <si>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</si>
  <si>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</si>
  <si>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</si>
  <si>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</si>
  <si>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</si>
  <si>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</si>
  <si>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</si>
  <si>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</si>
  <si>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</si>
  <si>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</si>
  <si>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</si>
  <si>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</si>
  <si>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</si>
  <si>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</si>
  <si>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</si>
  <si>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</si>
  <si>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</si>
  <si>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</si>
  <si>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</si>
  <si>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</si>
  <si>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</si>
  <si>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</si>
  <si>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</si>
  <si>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</si>
  <si>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</si>
  <si>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</si>
  <si>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</si>
  <si>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</si>
  <si>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</si>
  <si>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</si>
  <si>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</si>
  <si>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</si>
  <si>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</si>
  <si>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</si>
  <si>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</si>
  <si>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</si>
  <si>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</si>
  <si>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</si>
  <si>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</si>
  <si>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</si>
  <si>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</si>
  <si>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</si>
  <si>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</si>
  <si>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</si>
  <si>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</si>
  <si>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</si>
  <si>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</si>
  <si>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</si>
  <si>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</si>
  <si>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</si>
  <si>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</si>
  <si>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</si>
  <si>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</si>
  <si>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</si>
  <si>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</si>
  <si>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</si>
  <si>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</si>
  <si>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</si>
  <si>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</si>
  <si>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</si>
  <si>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</si>
  <si>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</si>
  <si>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</si>
  <si>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</si>
  <si>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</si>
  <si>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</si>
  <si>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</si>
  <si>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</si>
  <si>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</si>
  <si>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</si>
  <si>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</si>
  <si>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</si>
  <si>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</si>
  <si>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</si>
  <si>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</si>
  <si>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</si>
  <si>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</si>
  <si>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</si>
  <si>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</si>
  <si>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</si>
  <si>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</si>
  <si>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</si>
  <si>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</si>
  <si>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</si>
  <si>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</si>
  <si>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</si>
  <si>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</si>
  <si>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</si>
  <si>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</si>
  <si>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</si>
  <si>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</si>
  <si>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</si>
  <si>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</si>
  <si>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</si>
  <si>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</si>
  <si>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</si>
  <si>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</si>
  <si>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</si>
  <si>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</si>
  <si>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</si>
  <si>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</si>
  <si>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</si>
  <si>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</si>
  <si>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</si>
  <si>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</si>
  <si>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</si>
  <si>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</si>
  <si>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</si>
  <si>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</si>
  <si>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</si>
  <si>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</si>
  <si>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</si>
  <si>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</si>
  <si>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</si>
  <si>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</si>
  <si>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</si>
  <si>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</si>
  <si>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</si>
  <si>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</si>
  <si>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</si>
  <si>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</si>
  <si>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</si>
  <si>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</si>
  <si>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</si>
  <si>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</si>
  <si>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</si>
  <si>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</si>
  <si>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</si>
  <si>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</si>
  <si>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</si>
  <si>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</si>
  <si>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</si>
  <si>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</si>
  <si>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</si>
  <si>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</si>
  <si>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</si>
  <si>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</si>
  <si>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</si>
  <si>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</si>
  <si>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</si>
  <si>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</si>
  <si>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</si>
  <si>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</si>
  <si>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</si>
  <si>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</si>
  <si>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</si>
  <si>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</si>
  <si>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</si>
  <si>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</si>
  <si>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</si>
  <si>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</si>
  <si>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</si>
  <si>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</si>
  <si>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</si>
  <si>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</si>
  <si>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</si>
  <si>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</si>
  <si>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</si>
  <si>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</si>
  <si>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</si>
  <si>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</si>
  <si>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</si>
  <si>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</si>
  <si>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</si>
  <si>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</si>
  <si>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</si>
  <si>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</si>
  <si>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</si>
  <si>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</si>
  <si>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</si>
  <si>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</si>
  <si>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</si>
  <si>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</si>
  <si>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</si>
  <si>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</si>
  <si>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</si>
  <si>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</si>
  <si>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</si>
  <si>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</si>
  <si>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</si>
  <si>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</si>
  <si>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</si>
  <si>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</si>
  <si>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</si>
  <si>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</si>
  <si>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</si>
  <si>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</si>
  <si>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</si>
  <si>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</si>
  <si>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</si>
  <si>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</si>
  <si>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</si>
  <si>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</si>
  <si>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</si>
  <si>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</si>
  <si>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</si>
  <si>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</si>
  <si>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</si>
  <si>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</si>
  <si>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</si>
  <si>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</si>
  <si>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</si>
  <si>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</si>
  <si>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</si>
  <si>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</si>
  <si>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</si>
  <si>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</si>
  <si>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</si>
  <si>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</si>
  <si>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</si>
  <si>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</si>
  <si>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</si>
  <si>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</si>
  <si>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</si>
  <si>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</si>
  <si>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</si>
  <si>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</si>
  <si>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</si>
  <si>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</si>
  <si>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</si>
  <si>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</si>
  <si>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</si>
  <si>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</si>
  <si>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</si>
  <si>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</si>
  <si>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</si>
  <si>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</si>
  <si>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</si>
  <si>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</si>
  <si>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</si>
  <si>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</si>
  <si>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</si>
  <si>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</si>
  <si>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</si>
  <si>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</si>
  <si>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</si>
  <si>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</si>
  <si>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</si>
  <si>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</si>
  <si>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</si>
  <si>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</si>
  <si>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</si>
  <si>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</si>
  <si>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</si>
  <si>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</si>
  <si>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</si>
  <si>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</si>
  <si>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</si>
  <si>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</si>
  <si>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</si>
  <si>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</si>
  <si>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</si>
  <si>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</si>
  <si>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</si>
  <si>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</si>
  <si>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</si>
  <si>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</si>
  <si>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</si>
  <si>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</si>
  <si>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</si>
  <si>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</si>
  <si>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</si>
  <si>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</si>
  <si>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</si>
  <si>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</si>
  <si>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</si>
  <si>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</si>
  <si>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</si>
  <si>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</si>
  <si>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</si>
  <si>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</si>
  <si>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</si>
  <si>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</si>
  <si>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</si>
  <si>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</si>
  <si>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</si>
  <si>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</si>
  <si>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</si>
  <si>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</si>
  <si>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</si>
  <si>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</si>
  <si>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</si>
  <si>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</si>
  <si>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</si>
  <si>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</si>
  <si>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</si>
  <si>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</si>
  <si>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</si>
  <si>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</si>
  <si>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</si>
  <si>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</si>
  <si>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</si>
  <si>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</si>
  <si>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</si>
  <si>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</si>
  <si>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</si>
  <si>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</si>
  <si>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</si>
  <si>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</si>
  <si>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</si>
  <si>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</si>
  <si>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</si>
  <si>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</si>
  <si>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</si>
  <si>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</si>
  <si>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</si>
  <si>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</si>
  <si>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</si>
  <si>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</si>
  <si>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</si>
  <si>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</si>
  <si>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</si>
  <si>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</si>
  <si>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</si>
  <si>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</si>
  <si>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</si>
  <si>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</si>
  <si>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</si>
  <si>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</si>
  <si>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</si>
  <si>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</si>
  <si>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</si>
  <si>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</si>
  <si>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</si>
  <si>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</si>
  <si>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</si>
  <si>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</si>
  <si>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</si>
  <si>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</si>
  <si>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</si>
  <si>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</si>
  <si>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</si>
  <si>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</si>
  <si>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</si>
  <si>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</si>
  <si>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</si>
  <si>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</si>
  <si>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</si>
  <si>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</si>
  <si>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</si>
  <si>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</si>
  <si>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</si>
  <si>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</si>
  <si>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</si>
  <si>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</si>
  <si>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</si>
  <si>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</si>
  <si>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</si>
  <si>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</si>
  <si>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</si>
  <si>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</si>
  <si>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</si>
  <si>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</si>
  <si>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</si>
  <si>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</si>
  <si>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</si>
  <si>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</si>
  <si>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</si>
  <si>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</si>
  <si>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</si>
  <si>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</si>
  <si>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</si>
  <si>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</si>
  <si>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</si>
  <si>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</si>
  <si>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</si>
  <si>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</si>
  <si>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</si>
  <si>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</si>
  <si>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</si>
  <si>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</si>
  <si>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</si>
  <si>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</si>
  <si>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</si>
  <si>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</si>
  <si>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</si>
  <si>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</si>
  <si>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</si>
  <si>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</si>
  <si>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</si>
  <si>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</si>
  <si>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</si>
  <si>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</si>
  <si>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</si>
  <si>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</si>
  <si>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</si>
  <si>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</si>
  <si>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</si>
  <si>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</si>
  <si>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</si>
  <si>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</si>
  <si>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</si>
  <si>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</si>
  <si>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</si>
  <si>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</si>
  <si>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</si>
  <si>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</si>
  <si>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</si>
  <si>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</si>
  <si>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</si>
  <si>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</si>
  <si>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</si>
  <si>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</si>
  <si>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</si>
  <si>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KTD HOBER</t>
  </si>
  <si>
    <t>90015801532</t>
  </si>
  <si>
    <t>29816848178</t>
  </si>
  <si>
    <t>NPKLM Vodovod</t>
  </si>
  <si>
    <t>38370908074</t>
  </si>
  <si>
    <t>Radio Korčula</t>
  </si>
  <si>
    <t>24715076325</t>
  </si>
  <si>
    <t>Dječji vrtić Korčula</t>
  </si>
  <si>
    <t>79189173845</t>
  </si>
  <si>
    <t>Centar za kulturu "Festival Korčula"</t>
  </si>
  <si>
    <t>44855616115</t>
  </si>
  <si>
    <t>Gradska knjižnica "Ivan Vidali"</t>
  </si>
  <si>
    <t>24240262374</t>
  </si>
  <si>
    <t>Gradski Muzej Korčula</t>
  </si>
  <si>
    <t>82859924747</t>
  </si>
  <si>
    <t>Športski objekti Korčula</t>
  </si>
  <si>
    <t>26687676026</t>
  </si>
  <si>
    <t>KORA d.o.o.</t>
  </si>
  <si>
    <t>63259199217</t>
  </si>
  <si>
    <t>HTP Korčula dd</t>
  </si>
  <si>
    <t>22,23</t>
  </si>
  <si>
    <t>61424,61453,64225,6414365321,652694,652661,  642361,53412</t>
  </si>
  <si>
    <t>31.12.2017.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</si>
</sst>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_Podaci" xfId="38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71"/>
  <sheetViews>
    <sheetView topLeftCell="B1" workbookViewId="0">
      <pane ySplit="1" topLeftCell="A2" activePane="bottomLeft" state="frozen"/>
      <selection activeCell="F6" sqref="F6"/>
      <selection pane="bottomLeft" activeCell="B1" sqref="B1"/>
    </sheetView>
  </sheetViews>
  <sheetFormatPr defaultRowHeight="15.75"/>
  <cols>
    <col min="1" max="1" width="2.44140625" style="11" bestFit="1" customWidth="1"/>
    <col min="2" max="2" width="154.33203125" customWidth="1"/>
  </cols>
  <sheetData>
    <row r="1" spans="1:2" s="4" customFormat="1" ht="20.25">
      <c r="A1" s="10"/>
      <c r="B1" s="12" t="s">
        <v>13119</v>
      </c>
    </row>
    <row r="2" spans="1:2" s="3" customFormat="1" ht="18">
      <c r="A2" s="11"/>
      <c r="B2" s="8" t="s">
        <v>6</v>
      </c>
    </row>
    <row r="3" spans="1:2">
      <c r="A3" s="11" t="s">
        <v>0</v>
      </c>
      <c r="B3" s="9" t="s">
        <v>42</v>
      </c>
    </row>
    <row r="4" spans="1:2" ht="31.5">
      <c r="B4" s="6" t="s">
        <v>55</v>
      </c>
    </row>
    <row r="5" spans="1:2" ht="31.5">
      <c r="B5" s="6" t="s">
        <v>13159</v>
      </c>
    </row>
    <row r="6" spans="1:2">
      <c r="B6" s="6" t="s">
        <v>48</v>
      </c>
    </row>
    <row r="7" spans="1:2">
      <c r="B7" s="7" t="s">
        <v>34</v>
      </c>
    </row>
    <row r="8" spans="1:2">
      <c r="A8" s="11" t="s">
        <v>1</v>
      </c>
      <c r="B8" s="9" t="s">
        <v>56</v>
      </c>
    </row>
    <row r="9" spans="1:2" ht="31.5">
      <c r="B9" s="6" t="s">
        <v>13111</v>
      </c>
    </row>
    <row r="10" spans="1:2">
      <c r="A10" s="11" t="s">
        <v>2</v>
      </c>
      <c r="B10" s="9" t="s">
        <v>45</v>
      </c>
    </row>
    <row r="11" spans="1:2">
      <c r="B11" s="6" t="s">
        <v>60</v>
      </c>
    </row>
    <row r="12" spans="1:2">
      <c r="A12" s="11" t="s">
        <v>3</v>
      </c>
      <c r="B12" s="9" t="s">
        <v>44</v>
      </c>
    </row>
    <row r="13" spans="1:2" ht="47.25">
      <c r="B13" s="6" t="s">
        <v>13140</v>
      </c>
    </row>
    <row r="14" spans="1:2">
      <c r="B14" s="6" t="s">
        <v>49</v>
      </c>
    </row>
    <row r="15" spans="1:2" ht="31.5">
      <c r="B15" s="6" t="s">
        <v>13141</v>
      </c>
    </row>
    <row r="16" spans="1:2" ht="78.75">
      <c r="B16" s="6" t="s">
        <v>13147</v>
      </c>
    </row>
    <row r="17" spans="1:2">
      <c r="B17" s="6" t="s">
        <v>13160</v>
      </c>
    </row>
    <row r="18" spans="1:2">
      <c r="B18" s="6" t="s">
        <v>13161</v>
      </c>
    </row>
    <row r="19" spans="1:2">
      <c r="B19" s="6" t="s">
        <v>13152</v>
      </c>
    </row>
    <row r="20" spans="1:2" ht="31.5">
      <c r="B20" s="6" t="s">
        <v>13148</v>
      </c>
    </row>
    <row r="21" spans="1:2">
      <c r="B21" s="6" t="s">
        <v>50</v>
      </c>
    </row>
    <row r="22" spans="1:2" ht="31.5">
      <c r="B22" s="6" t="s">
        <v>13142</v>
      </c>
    </row>
    <row r="23" spans="1:2" ht="78.75">
      <c r="B23" s="6" t="s">
        <v>51</v>
      </c>
    </row>
    <row r="24" spans="1:2">
      <c r="B24" s="6" t="s">
        <v>52</v>
      </c>
    </row>
    <row r="25" spans="1:2" ht="31.5">
      <c r="B25" s="6" t="s">
        <v>61</v>
      </c>
    </row>
    <row r="26" spans="1:2">
      <c r="B26" s="6" t="s">
        <v>13149</v>
      </c>
    </row>
    <row r="27" spans="1:2">
      <c r="B27" s="6" t="s">
        <v>13150</v>
      </c>
    </row>
    <row r="28" spans="1:2">
      <c r="B28" s="6" t="s">
        <v>13151</v>
      </c>
    </row>
    <row r="29" spans="1:2">
      <c r="A29" s="11" t="s">
        <v>4</v>
      </c>
      <c r="B29" s="9" t="s">
        <v>43</v>
      </c>
    </row>
    <row r="30" spans="1:2" ht="47.25">
      <c r="B30" s="6" t="s">
        <v>13143</v>
      </c>
    </row>
    <row r="31" spans="1:2" ht="31.5">
      <c r="B31" s="6" t="s">
        <v>13110</v>
      </c>
    </row>
    <row r="32" spans="1:2">
      <c r="B32" s="1"/>
    </row>
    <row r="33" spans="2:2">
      <c r="B33" s="5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V2500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15" sqref="A15"/>
    </sheetView>
  </sheetViews>
  <sheetFormatPr defaultColWidth="8.88671875" defaultRowHeight="15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>
      <c r="A2" s="136"/>
      <c r="B2" s="122"/>
      <c r="C2" s="141" t="s">
        <v>13184</v>
      </c>
      <c r="D2" s="13">
        <f>IF(E2="","",VLOOKUP($E$2,RKPJLPRS!$A$5:$F$580,6,FALSE))</f>
        <v>92770362982</v>
      </c>
      <c r="E2" s="140" t="s">
        <v>1244</v>
      </c>
      <c r="F2" s="14"/>
      <c r="G2" s="137"/>
      <c r="H2" s="13">
        <f>IF(E2="","",VLOOKUP(E2,RKPJLPRS!$A$5:$E$580,2,FALSE))</f>
        <v>31954</v>
      </c>
      <c r="I2" s="15" t="str">
        <f>IF(E2="","",VLOOKUP(+E2,RKPJLPRS!$A$5:$E$580,3,FALSE))</f>
        <v xml:space="preserve">TRG ANTUNA I STJEPANA RADIĆA 1 </v>
      </c>
      <c r="J2" s="13" t="str">
        <f>IF(E2="","",VLOOKUP(+$E$2,RKPJLPRS!$A$5:$E$580,4,FALSE))</f>
        <v>20260 KORČULA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>
      <c r="A6" s="142" t="s">
        <v>12</v>
      </c>
      <c r="B6" s="102">
        <f>IF(C6="","",VLOOKUP(C6,[1]RKPSVI!$A$6:$F$2956,6,FALSE))</f>
        <v>92770362982</v>
      </c>
      <c r="C6" s="148" t="s">
        <v>1244</v>
      </c>
      <c r="D6" s="149" t="s">
        <v>13163</v>
      </c>
      <c r="E6" s="148" t="s">
        <v>13162</v>
      </c>
      <c r="F6" s="142">
        <v>1</v>
      </c>
      <c r="G6" s="142"/>
      <c r="H6" s="142" t="s">
        <v>54</v>
      </c>
      <c r="I6" s="142" t="s">
        <v>54</v>
      </c>
      <c r="J6" s="142" t="s">
        <v>13182</v>
      </c>
      <c r="K6" s="142"/>
      <c r="L6" s="143"/>
      <c r="M6" s="144">
        <v>3229496</v>
      </c>
      <c r="N6" s="144"/>
      <c r="O6" s="144"/>
      <c r="P6" s="145"/>
      <c r="Q6" s="145"/>
      <c r="R6" s="145"/>
      <c r="S6" s="145"/>
      <c r="T6" s="144"/>
      <c r="U6" s="144"/>
      <c r="V6" s="144">
        <v>100</v>
      </c>
    </row>
    <row r="7" spans="1:22" s="147" customFormat="1">
      <c r="A7" s="142" t="s">
        <v>13</v>
      </c>
      <c r="B7" s="102">
        <f>IF(C7="","",VLOOKUP(C7,[1]RKPSVI!$A$6:$F$2956,6,FALSE))</f>
        <v>92770362982</v>
      </c>
      <c r="C7" s="148" t="s">
        <v>1244</v>
      </c>
      <c r="D7" s="149" t="s">
        <v>13164</v>
      </c>
      <c r="E7" s="148" t="s">
        <v>13165</v>
      </c>
      <c r="F7" s="142">
        <v>1</v>
      </c>
      <c r="G7" s="146"/>
      <c r="H7" s="146" t="s">
        <v>54</v>
      </c>
      <c r="I7" s="146" t="s">
        <v>54</v>
      </c>
      <c r="J7" s="142" t="s">
        <v>13182</v>
      </c>
      <c r="K7" s="142"/>
      <c r="L7" s="143"/>
      <c r="M7" s="144">
        <v>160074000</v>
      </c>
      <c r="N7" s="144"/>
      <c r="O7" s="144"/>
      <c r="P7" s="145"/>
      <c r="Q7" s="145"/>
      <c r="R7" s="145"/>
      <c r="S7" s="145"/>
      <c r="T7" s="144"/>
      <c r="U7" s="144"/>
      <c r="V7" s="144">
        <v>21</v>
      </c>
    </row>
    <row r="8" spans="1:22" s="147" customFormat="1">
      <c r="A8" s="142" t="s">
        <v>14</v>
      </c>
      <c r="B8" s="102">
        <f>IF(C8="","",VLOOKUP(C8,[1]RKPSVI!$A$6:$F$2956,6,FALSE))</f>
        <v>92770362982</v>
      </c>
      <c r="C8" s="148" t="s">
        <v>1244</v>
      </c>
      <c r="D8" s="149" t="s">
        <v>13166</v>
      </c>
      <c r="E8" s="148" t="s">
        <v>13167</v>
      </c>
      <c r="F8" s="142">
        <v>1</v>
      </c>
      <c r="G8" s="146"/>
      <c r="H8" s="146" t="s">
        <v>54</v>
      </c>
      <c r="I8" s="146" t="s">
        <v>54</v>
      </c>
      <c r="J8" s="142" t="s">
        <v>13182</v>
      </c>
      <c r="K8" s="142"/>
      <c r="L8" s="143"/>
      <c r="M8" s="144">
        <v>372000</v>
      </c>
      <c r="N8" s="144"/>
      <c r="O8" s="144"/>
      <c r="P8" s="145"/>
      <c r="Q8" s="145"/>
      <c r="R8" s="145"/>
      <c r="S8" s="145"/>
      <c r="T8" s="144"/>
      <c r="U8" s="144"/>
      <c r="V8" s="144">
        <v>25</v>
      </c>
    </row>
    <row r="9" spans="1:22" s="147" customFormat="1">
      <c r="A9" s="142" t="s">
        <v>15</v>
      </c>
      <c r="B9" s="102">
        <f>IF(C9="","",VLOOKUP(C9,[1]RKPSVI!$A$6:$F$2956,6,FALSE))</f>
        <v>92770362982</v>
      </c>
      <c r="C9" s="148" t="s">
        <v>1244</v>
      </c>
      <c r="D9" s="149" t="s">
        <v>13168</v>
      </c>
      <c r="E9" s="148" t="s">
        <v>13169</v>
      </c>
      <c r="F9" s="142">
        <v>5</v>
      </c>
      <c r="G9" s="146"/>
      <c r="H9" s="146" t="s">
        <v>54</v>
      </c>
      <c r="I9" s="146" t="s">
        <v>54</v>
      </c>
      <c r="J9" s="142" t="s">
        <v>13182</v>
      </c>
      <c r="K9" s="142"/>
      <c r="L9" s="143"/>
      <c r="M9" s="144">
        <v>40000</v>
      </c>
      <c r="N9" s="144"/>
      <c r="O9" s="144"/>
      <c r="P9" s="145"/>
      <c r="Q9" s="145"/>
      <c r="R9" s="145"/>
      <c r="S9" s="145"/>
      <c r="T9" s="144"/>
      <c r="U9" s="144"/>
      <c r="V9" s="144">
        <v>100</v>
      </c>
    </row>
    <row r="10" spans="1:22" s="147" customFormat="1">
      <c r="A10" s="142" t="s">
        <v>16</v>
      </c>
      <c r="B10" s="102">
        <f>IF(C10="","",VLOOKUP(C10,[1]RKPSVI!$A$6:$F$2956,6,FALSE))</f>
        <v>92770362982</v>
      </c>
      <c r="C10" s="148" t="s">
        <v>1244</v>
      </c>
      <c r="D10" s="149" t="s">
        <v>13170</v>
      </c>
      <c r="E10" s="148" t="s">
        <v>13171</v>
      </c>
      <c r="F10" s="142">
        <v>5</v>
      </c>
      <c r="G10" s="146"/>
      <c r="H10" s="146" t="s">
        <v>54</v>
      </c>
      <c r="I10" s="146" t="s">
        <v>54</v>
      </c>
      <c r="J10" s="142" t="s">
        <v>13182</v>
      </c>
      <c r="K10" s="142"/>
      <c r="L10" s="143"/>
      <c r="M10" s="144">
        <v>5000</v>
      </c>
      <c r="N10" s="144"/>
      <c r="O10" s="144"/>
      <c r="P10" s="145"/>
      <c r="Q10" s="145"/>
      <c r="R10" s="145"/>
      <c r="S10" s="145"/>
      <c r="T10" s="144"/>
      <c r="U10" s="144"/>
      <c r="V10" s="144">
        <v>100</v>
      </c>
    </row>
    <row r="11" spans="1:22" s="147" customFormat="1">
      <c r="A11" s="142" t="s">
        <v>17</v>
      </c>
      <c r="B11" s="102">
        <f>IF(C11="","",VLOOKUP(C11,[1]RKPSVI!$A$6:$F$2956,6,FALSE))</f>
        <v>92770362982</v>
      </c>
      <c r="C11" s="148" t="s">
        <v>1244</v>
      </c>
      <c r="D11" s="149" t="s">
        <v>13172</v>
      </c>
      <c r="E11" s="148" t="s">
        <v>13173</v>
      </c>
      <c r="F11" s="142">
        <v>5</v>
      </c>
      <c r="G11" s="146"/>
      <c r="H11" s="146" t="s">
        <v>54</v>
      </c>
      <c r="I11" s="146" t="s">
        <v>54</v>
      </c>
      <c r="J11" s="142" t="s">
        <v>13182</v>
      </c>
      <c r="K11" s="142"/>
      <c r="L11" s="143"/>
      <c r="M11" s="144">
        <v>0</v>
      </c>
      <c r="N11" s="144"/>
      <c r="O11" s="144"/>
      <c r="P11" s="145"/>
      <c r="Q11" s="145"/>
      <c r="R11" s="145"/>
      <c r="S11" s="145"/>
      <c r="T11" s="144"/>
      <c r="U11" s="144"/>
      <c r="V11" s="144">
        <v>100</v>
      </c>
    </row>
    <row r="12" spans="1:22" s="147" customFormat="1">
      <c r="A12" s="142" t="s">
        <v>18</v>
      </c>
      <c r="B12" s="102">
        <f>IF(C12="","",VLOOKUP(C12,[1]RKPSVI!$A$6:$F$2956,6,FALSE))</f>
        <v>92770362982</v>
      </c>
      <c r="C12" s="148" t="s">
        <v>1244</v>
      </c>
      <c r="D12" s="149" t="s">
        <v>13174</v>
      </c>
      <c r="E12" s="148" t="s">
        <v>13175</v>
      </c>
      <c r="F12" s="142">
        <v>5</v>
      </c>
      <c r="G12" s="146"/>
      <c r="H12" s="146" t="s">
        <v>54</v>
      </c>
      <c r="I12" s="146" t="s">
        <v>54</v>
      </c>
      <c r="J12" s="142" t="s">
        <v>13182</v>
      </c>
      <c r="K12" s="142"/>
      <c r="L12" s="143"/>
      <c r="M12" s="144">
        <v>0</v>
      </c>
      <c r="N12" s="144"/>
      <c r="O12" s="144"/>
      <c r="P12" s="145"/>
      <c r="Q12" s="145"/>
      <c r="R12" s="145"/>
      <c r="S12" s="145"/>
      <c r="T12" s="144"/>
      <c r="U12" s="144"/>
      <c r="V12" s="144">
        <v>100</v>
      </c>
    </row>
    <row r="13" spans="1:22" s="147" customFormat="1">
      <c r="A13" s="142" t="s">
        <v>19</v>
      </c>
      <c r="B13" s="102">
        <f>IF(C13="","",VLOOKUP(C13,[1]RKPSVI!$A$6:$F$2956,6,FALSE))</f>
        <v>92770362982</v>
      </c>
      <c r="C13" s="148" t="s">
        <v>1244</v>
      </c>
      <c r="D13" s="149" t="s">
        <v>13176</v>
      </c>
      <c r="E13" s="148" t="s">
        <v>13177</v>
      </c>
      <c r="F13" s="142">
        <v>5</v>
      </c>
      <c r="G13" s="146"/>
      <c r="H13" s="146" t="s">
        <v>54</v>
      </c>
      <c r="I13" s="146" t="s">
        <v>54</v>
      </c>
      <c r="J13" s="142" t="s">
        <v>13182</v>
      </c>
      <c r="K13" s="142"/>
      <c r="L13" s="143"/>
      <c r="M13" s="144">
        <v>20000</v>
      </c>
      <c r="N13" s="144"/>
      <c r="O13" s="144"/>
      <c r="P13" s="145"/>
      <c r="Q13" s="145"/>
      <c r="R13" s="145"/>
      <c r="S13" s="145"/>
      <c r="T13" s="144"/>
      <c r="U13" s="144"/>
      <c r="V13" s="144">
        <v>100</v>
      </c>
    </row>
    <row r="14" spans="1:22" s="147" customFormat="1">
      <c r="A14" s="142" t="s">
        <v>20</v>
      </c>
      <c r="B14" s="102">
        <f>IF(C14="","",VLOOKUP(C14,[1]RKPSVI!$A$6:$F$2956,6,FALSE))</f>
        <v>92770362982</v>
      </c>
      <c r="C14" s="148" t="s">
        <v>1244</v>
      </c>
      <c r="D14" s="149" t="s">
        <v>13178</v>
      </c>
      <c r="E14" s="148" t="s">
        <v>13179</v>
      </c>
      <c r="F14" s="142">
        <v>1</v>
      </c>
      <c r="G14" s="146"/>
      <c r="H14" s="146" t="s">
        <v>54</v>
      </c>
      <c r="I14" s="146" t="s">
        <v>54</v>
      </c>
      <c r="J14" s="142" t="s">
        <v>13182</v>
      </c>
      <c r="K14" s="142"/>
      <c r="L14" s="143"/>
      <c r="M14" s="144">
        <v>20000</v>
      </c>
      <c r="N14" s="144"/>
      <c r="O14" s="144"/>
      <c r="P14" s="145"/>
      <c r="Q14" s="145"/>
      <c r="R14" s="145"/>
      <c r="S14" s="145"/>
      <c r="T14" s="144"/>
      <c r="U14" s="144"/>
      <c r="V14" s="144">
        <v>100</v>
      </c>
    </row>
    <row r="15" spans="1:22" s="147" customFormat="1" ht="36">
      <c r="A15" s="142" t="s">
        <v>21</v>
      </c>
      <c r="B15" s="102">
        <f>IF(C15="","",VLOOKUP(C15,[1]RKPSVI!$A$6:$F$2956,6,FALSE))</f>
        <v>92770362982</v>
      </c>
      <c r="C15" s="148" t="s">
        <v>1244</v>
      </c>
      <c r="D15" s="149" t="s">
        <v>13180</v>
      </c>
      <c r="E15" s="148" t="s">
        <v>13181</v>
      </c>
      <c r="F15" s="142">
        <v>2</v>
      </c>
      <c r="G15" s="146"/>
      <c r="H15" s="146" t="s">
        <v>53</v>
      </c>
      <c r="I15" s="146" t="s">
        <v>53</v>
      </c>
      <c r="J15" s="142" t="s">
        <v>13182</v>
      </c>
      <c r="K15" s="142" t="s">
        <v>13183</v>
      </c>
      <c r="L15" s="143"/>
      <c r="M15" s="144">
        <v>87323000</v>
      </c>
      <c r="N15" s="144"/>
      <c r="O15" s="144"/>
      <c r="P15" s="145"/>
      <c r="Q15" s="145"/>
      <c r="R15" s="145"/>
      <c r="S15" s="145"/>
      <c r="T15" s="144"/>
      <c r="U15" s="144">
        <v>10037</v>
      </c>
      <c r="V15" s="144">
        <v>0.56999999999999995</v>
      </c>
    </row>
    <row r="16" spans="1:22" s="147" customFormat="1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&#10;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 xmlns:x14="http://schemas.microsoft.com/office/spreadsheetml/2009/9/main">
    <ext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/>
  <dimension ref="A2:U580"/>
  <sheetViews>
    <sheetView topLeftCell="E1" workbookViewId="0">
      <selection activeCell="Q11" sqref="Q11:Q15"/>
    </sheetView>
  </sheetViews>
  <sheetFormatPr defaultColWidth="8.88671875" defaultRowHeight="1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>
      <c r="R3" s="19"/>
      <c r="S3" s="19"/>
      <c r="T3" s="19"/>
      <c r="U3" s="19"/>
    </row>
    <row r="4" spans="1:21">
      <c r="R4" s="19"/>
      <c r="S4" s="19"/>
      <c r="T4" s="19"/>
      <c r="U4" s="19"/>
    </row>
    <row r="5" spans="1:21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2"/>
  <dimension ref="A3:L2956"/>
  <sheetViews>
    <sheetView topLeftCell="A2902" workbookViewId="0">
      <selection activeCell="A2955" sqref="A2955"/>
    </sheetView>
  </sheetViews>
  <sheetFormatPr defaultRowHeight="1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/>
    <row r="4" spans="1:12" ht="24.75" thickTop="1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Popis</vt:lpstr>
      <vt:lpstr>POPIS_SVI</vt:lpstr>
      <vt:lpstr>POPISALL</vt:lpstr>
      <vt:lpstr>Pravni_oblik</vt:lpstr>
      <vt:lpstr>'1'!Print_Area</vt:lpstr>
      <vt:lpstr>Uputa!Print_Area</vt:lpstr>
      <vt:lpstr>RKPSVI</vt:lpstr>
      <vt:lpstr>Uvrštenje</vt:lpstr>
    </vt:vector>
  </TitlesOfParts>
  <Company>HNB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btomic</cp:lastModifiedBy>
  <cp:lastPrinted>2015-02-27T11:49:52Z</cp:lastPrinted>
  <dcterms:created xsi:type="dcterms:W3CDTF">2014-09-25T13:01:24Z</dcterms:created>
  <dcterms:modified xsi:type="dcterms:W3CDTF">2018-02-16T08:33:48Z</dcterms:modified>
</cp:coreProperties>
</file>