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Vlaho Alamat</author>
  </authors>
  <commentList>
    <comment ref="A236" authorId="0">
      <text>
        <r>
          <rPr>
            <b/>
            <sz val="8"/>
            <rFont val="Tahoma"/>
            <family val="2"/>
          </rPr>
          <t>Vlaho Alamat:</t>
        </r>
        <r>
          <rPr>
            <sz val="8"/>
            <rFont val="Tahoma"/>
            <family val="2"/>
          </rPr>
          <t xml:space="preserve">
</t>
        </r>
      </text>
    </comment>
  </commentList>
</comments>
</file>

<file path=xl/sharedStrings.xml><?xml version="1.0" encoding="utf-8"?>
<sst xmlns="http://schemas.openxmlformats.org/spreadsheetml/2006/main" count="330" uniqueCount="152">
  <si>
    <t>BETONSKI RADOVI</t>
  </si>
  <si>
    <t>1.1.</t>
  </si>
  <si>
    <t>PRIPREMNI RADOVI</t>
  </si>
  <si>
    <t>red. br.</t>
  </si>
  <si>
    <t>opis stavke</t>
  </si>
  <si>
    <t>jed. mj.</t>
  </si>
  <si>
    <t>količina</t>
  </si>
  <si>
    <t>jed. cijena</t>
  </si>
  <si>
    <t>paušalno:</t>
  </si>
  <si>
    <t xml:space="preserve"> </t>
  </si>
  <si>
    <t xml:space="preserve">             ZEMLJANI RADOVI</t>
  </si>
  <si>
    <t>m³</t>
  </si>
  <si>
    <t xml:space="preserve"> - ukupno</t>
  </si>
  <si>
    <t>ZEMLJANI RADOVI UKUPNO:</t>
  </si>
  <si>
    <t>kn</t>
  </si>
  <si>
    <t>ukupno</t>
  </si>
  <si>
    <t>1.2.</t>
  </si>
  <si>
    <t>kg</t>
  </si>
  <si>
    <t>1.3.</t>
  </si>
  <si>
    <t xml:space="preserve">            ZIDARSKI  RADOVI</t>
  </si>
  <si>
    <t>m²</t>
  </si>
  <si>
    <t>Zidarska pripomoć za finalnu montažu ostalih zanatskih radova. Predviđa se sati:                                
Obračun po satu:</t>
  </si>
  <si>
    <t>h</t>
  </si>
  <si>
    <t>1.4.</t>
  </si>
  <si>
    <t>ZIDARSKI RADOVI UKUPNO:</t>
  </si>
  <si>
    <t>ARMIRAČKI  RADOVI</t>
  </si>
  <si>
    <t>ZIDARSKI  RADOVI</t>
  </si>
  <si>
    <t>1.5.</t>
  </si>
  <si>
    <t>REKAPITULACIJA</t>
  </si>
  <si>
    <t>SVEUKUPNO:</t>
  </si>
  <si>
    <t>PRIPREMNI RADOVI UKUPNO:</t>
  </si>
  <si>
    <t>UKUPNO:</t>
  </si>
  <si>
    <t>ARMIRANO-BETONSKI RADOVI</t>
  </si>
  <si>
    <t>ARMIRAČKI RADOVI</t>
  </si>
  <si>
    <t>ZEMLJANI  RADOVI</t>
  </si>
  <si>
    <t>BETONSKI  RADOVI</t>
  </si>
  <si>
    <t>ARMIRANO BETONSKI  RADOVI</t>
  </si>
  <si>
    <t xml:space="preserve">         ukupno</t>
  </si>
  <si>
    <t xml:space="preserve">             BETONSKI RADOVI</t>
  </si>
  <si>
    <t xml:space="preserve">             ARMIRANO BETONSKI RADOVI</t>
  </si>
  <si>
    <t xml:space="preserve">             ARMIRAČKI RADOVI</t>
  </si>
  <si>
    <t>1.6.</t>
  </si>
  <si>
    <t>Obavezno ugraditi u oplatu sve otvore i prodore za cijevi instalacija radi izbjegavanja naknadnog štemanja i dr. Naknadnih radova, a nakon skidanja oplate odstraniti površinska oštećenja i neravnine te zatvoriti poprečne spojeve u zidu od vezivanja oplate plastičnim čepovima ili na dr. način radi hidro- i zvučne izolacije!</t>
  </si>
  <si>
    <t>kpl</t>
  </si>
  <si>
    <t xml:space="preserve">                 KAMENOREZAČKI  RADOVI</t>
  </si>
  <si>
    <t>m'</t>
  </si>
  <si>
    <t>2.5.</t>
  </si>
  <si>
    <t>KAMENOREZAČKI RADOVI UKUPNO:</t>
  </si>
  <si>
    <t>2.6.</t>
  </si>
  <si>
    <t>KAMENOREZAČKI  RADOVI</t>
  </si>
  <si>
    <t>kom</t>
  </si>
  <si>
    <t xml:space="preserve">    ZANATSKI  RADOVI</t>
  </si>
  <si>
    <t>Ugradnja rubnjaka dimenzija 8x20x100 cm za pješačke staze</t>
  </si>
  <si>
    <t>Izrada nosivog sloja od zrnatog kamenog materijala debljine 20 cm za dječje igralište</t>
  </si>
  <si>
    <t xml:space="preserve">                 OSTALI RADOVI</t>
  </si>
  <si>
    <t>OSTALI RADOVI UKUPNO:</t>
  </si>
  <si>
    <t>Bijela linija širine 5 cm</t>
  </si>
  <si>
    <t xml:space="preserve"> - temelji parapetnog zida dječjeg igrališta dim 45x20 cm</t>
  </si>
  <si>
    <t>2.7.</t>
  </si>
  <si>
    <t>Izrada nosivog sloja od zrnatog kamenog materijala debljine 15 cm za tribine u parku</t>
  </si>
  <si>
    <t xml:space="preserve"> - temelji zid dječjeg igrališta dim 45x20 cm</t>
  </si>
  <si>
    <t xml:space="preserve">
m³</t>
  </si>
  <si>
    <t>ZANATSKI RADOVI UKUPNO:</t>
  </si>
  <si>
    <t>1.7.</t>
  </si>
  <si>
    <t>ZANATSKI  RADOVI</t>
  </si>
  <si>
    <t>OSTALI  RADOVI</t>
  </si>
  <si>
    <t xml:space="preserve"> - temelj ogradnog zida  dim 50x45cm</t>
  </si>
  <si>
    <t xml:space="preserve"> - temelji ogradnih zidova dim 50x50 cm</t>
  </si>
  <si>
    <t xml:space="preserve">                OPREMA</t>
  </si>
  <si>
    <t>OPREMA</t>
  </si>
  <si>
    <t>Izrada nosivog sloja od zrnatog kamenog materijala debljine 35 cm za igralište za basket</t>
  </si>
  <si>
    <t>Izrada nosivog sloja od zrnatog kamenog materijala debljine 15 cm za vježbalište na otvorenom</t>
  </si>
  <si>
    <t>Izrada nosivog sloja od zrnatog kamenog materijala debljine 15 cm za površinu sa klupama i stolovima</t>
  </si>
  <si>
    <t>Izrada nosivog sloja od zrnatog kamenog materijala debljine 15 cm na površini oko igrališta za basket</t>
  </si>
  <si>
    <t xml:space="preserve"> - temelji sprava za vježbanje</t>
  </si>
  <si>
    <t xml:space="preserve"> - temelji sprava za dječju teretanu</t>
  </si>
  <si>
    <t>Izrada nosivog sloja od zrnatog kamenog materijala debljine 15 cm na površinama staze</t>
  </si>
  <si>
    <r>
      <t xml:space="preserve"> </t>
    </r>
    <r>
      <rPr>
        <b/>
        <sz val="11"/>
        <rFont val="Tw Cen MT"/>
        <family val="2"/>
      </rPr>
      <t>1.1</t>
    </r>
  </si>
  <si>
    <r>
      <rPr>
        <b/>
        <sz val="11"/>
        <rFont val="Tw Cen MT"/>
        <family val="2"/>
      </rPr>
      <t>Čišćenje parcele</t>
    </r>
    <r>
      <rPr>
        <sz val="11"/>
        <rFont val="Tw Cen MT"/>
        <family val="2"/>
      </rPr>
      <t xml:space="preserve">, skidanje-siječenje šiblja niskog raslinja, humusa i nanošenje skele za obilježavanje građevine.Otpadni materijal očistiti, prenijeti, utovariti i odvesti na odobrenu gradsku deponiju udaljenu do 10km.
Obračun:
</t>
    </r>
  </si>
  <si>
    <r>
      <t xml:space="preserve">Sva </t>
    </r>
    <r>
      <rPr>
        <b/>
        <sz val="11"/>
        <rFont val="Tw Cen MT"/>
        <family val="2"/>
      </rPr>
      <t>geodetska mjerenja</t>
    </r>
    <r>
      <rPr>
        <sz val="11"/>
        <rFont val="Tw Cen MT"/>
        <family val="2"/>
      </rPr>
      <t xml:space="preserve"> kojima se podaci iz projekta prenose na teren ili s terena u projekte, za cijelo vrijeme građenja, odnosno do predaje radova investitoru i izrada snimke izvedenog stanja.</t>
    </r>
  </si>
  <si>
    <r>
      <rPr>
        <b/>
        <sz val="11"/>
        <rFont val="Tw Cen MT"/>
        <family val="2"/>
      </rPr>
      <t>Uklanjanje stabala</t>
    </r>
    <r>
      <rPr>
        <sz val="11"/>
        <rFont val="Tw Cen MT"/>
        <family val="2"/>
      </rPr>
      <t xml:space="preserve"> .
Rad obuhvaća:
_ sječu odnosno piljenje stabla strojno ili ručno
_ pilenje srušenog stabla na komade pogodne za transport
_ vađenje panja s korijenjem
_ utovar posječenog i izvađenog materijala u teretno vozilo
_ odvoz i istovar materijala na odgovarajuću deponiju otpadnog
 materijala
U cijenu je uključena i taksa deponije.
Obračun po komadu uklonjenog stabla.
Promjer stabla mjeri se na visini 1.3 m.
_ stablo promjera do 50 cm</t>
    </r>
  </si>
  <si>
    <r>
      <t xml:space="preserve"> </t>
    </r>
    <r>
      <rPr>
        <b/>
        <sz val="11"/>
        <rFont val="Tw Cen MT"/>
        <family val="2"/>
      </rPr>
      <t>1.2</t>
    </r>
  </si>
  <si>
    <r>
      <t xml:space="preserve">Široki </t>
    </r>
    <r>
      <rPr>
        <b/>
        <sz val="11"/>
        <rFont val="Tw Cen MT"/>
        <family val="2"/>
      </rPr>
      <t>strojni iskop</t>
    </r>
    <r>
      <rPr>
        <sz val="11"/>
        <rFont val="Tw Cen MT"/>
        <family val="2"/>
      </rPr>
      <t xml:space="preserve"> u tlu III i IV kategorije zbog dovođenja terena u potrebne gabarite i kote prema projektu. Dio iskopanog materijala koristiti za nasipanje i niveliranje budućih parkovnih površina.
Uračunato osiguranje iskopa te odvoz viška materijala na za to predviđenu deponiju udaljenosti do 40km.
Obračun po m³.</t>
    </r>
  </si>
  <si>
    <r>
      <rPr>
        <b/>
        <sz val="11"/>
        <rFont val="Tw Cen MT"/>
        <family val="2"/>
      </rPr>
      <t>Strojni iskop</t>
    </r>
    <r>
      <rPr>
        <sz val="11"/>
        <rFont val="Tw Cen MT"/>
        <family val="2"/>
      </rPr>
      <t xml:space="preserve"> te po potrebi ručni iskop tla III i IV kategorije radi izrade ab trakastog temelja.
Uračunato odvoz iskopanog materijala na deponiju udaljenu do 40km.
Obračun po m³.</t>
    </r>
  </si>
  <si>
    <r>
      <rPr>
        <b/>
        <sz val="11"/>
        <rFont val="Tw Cen MT"/>
        <family val="2"/>
      </rPr>
      <t>Skidanje humusnog sloja</t>
    </r>
    <r>
      <rPr>
        <sz val="11"/>
        <rFont val="Tw Cen MT"/>
        <family val="2"/>
      </rPr>
      <t xml:space="preserve"> debljine 20 cm sa guranjem u stranu i odlaganjem na gradilišnu deponiju za ponovno razastiranje. Iskop vršiti isključivo strojno. Otkopanim materijalom u završnoj fazi radova izvršiti humusiranje zelenih površina. U cijenu uključiti utovar iskopanog materijala u prijevozno sredstvo i prijevoz na gradilišnu deponiju.</t>
    </r>
  </si>
  <si>
    <r>
      <rPr>
        <b/>
        <sz val="11"/>
        <rFont val="Tw Cen MT"/>
        <family val="2"/>
      </rPr>
      <t>Nasipavanje i zatrpavanje drobljenim kamenim materijalom</t>
    </r>
    <r>
      <rPr>
        <sz val="11"/>
        <rFont val="Tw Cen MT"/>
        <family val="2"/>
      </rPr>
      <t xml:space="preserve"> (granulacije 16-64mm) površina parka radi dovođenja terena na projektiranu kotu i kao podloga za nasipanje tampona(može se koristiti i materijal od iskopa). Radove je potrebno izvoditi u slojevima od cca 40cm uz nabijanje prikladnim mehaničkim sredstvima. Prilikom nasipavanja uz zidove potrebno je paziti da se ne ošteti postavljena hidroizolacija. 
Obračun po m3 ugrađenog materijala u sabijenom stanju.</t>
    </r>
  </si>
  <si>
    <r>
      <rPr>
        <b/>
        <sz val="11"/>
        <rFont val="Tw Cen MT"/>
        <family val="2"/>
      </rPr>
      <t xml:space="preserve">Nosivi slojevi od zrnatog kamenog materijala(tampon). </t>
    </r>
    <r>
      <rPr>
        <sz val="11"/>
        <rFont val="Tw Cen MT"/>
        <family val="2"/>
      </rPr>
      <t xml:space="preserve">Izrada donjeg nosivog sloja od mehanički zbijene drobljene kamene mješavine 0/63 mm na mjestima nove igrališne konstrukcije. Stavkom je obuhvaćena nabava, doprema i ugradnja (strojno razastiranje, planiranje i zbijanje do traženog modula stišljivosti ili stupnja zbijenosti) na uređenu i preuzetu podlogu.
Obračun radova: Rad se mjeri i obračunava u kubičnim metrima ugrađenog materijala u zbijenom stanju za svaku debljinu sloja.
</t>
    </r>
  </si>
  <si>
    <r>
      <t xml:space="preserve">Zasipanje oko tribina i temelja parapetnog zida dječjeg igrališta (0-30 mm). Ugradnju vršiti u slojevima debljine do 15 cm uz kontinuirano stabiliziranje odgovarajućim sredstvom (vibronabijač, vibroploča). </t>
    </r>
    <r>
      <rPr>
        <b/>
        <sz val="11"/>
        <rFont val="Tw Cen MT"/>
        <family val="2"/>
      </rPr>
      <t>Zasip jalovinskim drobljencem</t>
    </r>
    <r>
      <rPr>
        <sz val="11"/>
        <rFont val="Tw Cen MT"/>
        <family val="2"/>
      </rPr>
      <t xml:space="preserve"> izvršiti do visine kako je to određeno projektom (kota posteljice). Rad obuhvaća: 
_ dobavu jalovinskog drobljenca 
_ transport na mjesto ugradnje
_ ugradnju - strojno i ručno zasipanje oko temelja u slojevima debljine do 15 cm i stabiliziranje 
Obračun po m3 ugrađenog materijala u zasip u zbijenom stanju</t>
    </r>
  </si>
  <si>
    <r>
      <t>Planiranje i poravnjanje eventualnih neravnina na temeljnom tlu i nabava, dobava i polaganje geotekstila kvalitete i klasifikacije prema OTU.</t>
    </r>
    <r>
      <rPr>
        <b/>
        <sz val="11"/>
        <rFont val="Tw Cen MT"/>
        <family val="2"/>
      </rPr>
      <t xml:space="preserve"> Geotekstil </t>
    </r>
    <r>
      <rPr>
        <sz val="11"/>
        <rFont val="Tw Cen MT"/>
        <family val="2"/>
      </rPr>
      <t>tip 300g/m². Rad obuhvaća polaganje geotekstila na pripremljeno temeljno tlo s preklapanjem i šivanjem.Preklapanje treba izvesti u smjeru nasipanja materijala. Obračun radova: 
Po kvadratnom metru ugrađenog geotekstila</t>
    </r>
  </si>
  <si>
    <r>
      <rPr>
        <b/>
        <sz val="11"/>
        <rFont val="Tw Cen MT"/>
        <family val="2"/>
      </rPr>
      <t>Izrada nasipa od zemljanih materijala</t>
    </r>
    <r>
      <rPr>
        <sz val="11"/>
        <rFont val="Tw Cen MT"/>
        <family val="2"/>
      </rPr>
      <t>. Rad obuhvaća nabavu, prijevoz, nasipavanje, razastiranje, prema potrebi i vlaženje ili sušenje, te planiranje zemljanog materijala u nasipu prema dimenzijama i nagibima iz projekta, kao i zbijanje prema zahtjevima iz OTU. Nasip se radi u slojevima orijentacijske debljine 30-50cm. Za nasip je moguće koristiti i dio zemljanog materijala dobivenog iskopom (s gradilišne deponije) ili iz pozajmišta koje je dužan pronaći izvođač radova (uz suglasnost nadzornog inženjera). Rad uključuje i istovar materijala iz prijevoznog sredstva. Zbijanje nasipa u zemljanim materijalima treba izvršiti tako, da se postigne stupanj zbijenosti u odnosu na standardni Proctor-ov postupak Sz=100%, odnosno modul stišljivosti Ms≥25MN/m². Obračun radova: Po kubičnom metru stvarno izvedenog nasipa</t>
    </r>
  </si>
  <si>
    <r>
      <rPr>
        <b/>
        <sz val="11"/>
        <rFont val="Tw Cen MT"/>
        <family val="2"/>
      </rPr>
      <t>Strojni i dijelom ručni iskop sadnih jama</t>
    </r>
    <r>
      <rPr>
        <sz val="11"/>
        <rFont val="Tw Cen MT"/>
        <family val="2"/>
      </rPr>
      <t xml:space="preserve"> predviñenih projektom. Dimenzije sadne jame stablašica 80/80/80cm, a grmova 40/40/40 cm. Rad obuhvaća: _ iskop sadne jame</t>
    </r>
  </si>
  <si>
    <r>
      <t xml:space="preserve"> </t>
    </r>
    <r>
      <rPr>
        <b/>
        <sz val="11"/>
        <rFont val="Tw Cen MT"/>
        <family val="2"/>
      </rPr>
      <t>1.3</t>
    </r>
  </si>
  <si>
    <r>
      <t>Dobava, prijevoz, ugrađivanje i njega betona kao</t>
    </r>
    <r>
      <rPr>
        <b/>
        <sz val="11"/>
        <rFont val="Tw Cen MT"/>
        <family val="2"/>
      </rPr>
      <t xml:space="preserve"> podložni beton</t>
    </r>
    <r>
      <rPr>
        <sz val="11"/>
        <rFont val="Tw Cen MT"/>
        <family val="2"/>
      </rPr>
      <t xml:space="preserve"> debljine 5cm ispod temeljnih traka zidova.
Razred tlačne čvrstoće betona C12/15.
Obračun po m³.</t>
    </r>
  </si>
  <si>
    <r>
      <rPr>
        <b/>
        <sz val="11"/>
        <rFont val="Tw Cen MT"/>
        <family val="2"/>
      </rPr>
      <t>Betoniranje podložnog betona</t>
    </r>
    <r>
      <rPr>
        <sz val="11"/>
        <rFont val="Tw Cen MT"/>
        <family val="2"/>
      </rPr>
      <t xml:space="preserve"> na nasipu zbijenog tampona debljine 5cm na svim pozicijama ispod prve ab ploče prema tlu.  Kod betoniranja obavezno pratiti projekt instalacija. Oplata ruba uračunata u cijenu.
Razred tlačne čvrstoće betona C12/15.</t>
    </r>
  </si>
  <si>
    <r>
      <t xml:space="preserve"> </t>
    </r>
    <r>
      <rPr>
        <b/>
        <sz val="11"/>
        <rFont val="Tw Cen MT"/>
        <family val="2"/>
      </rPr>
      <t>1.4</t>
    </r>
  </si>
  <si>
    <r>
      <t xml:space="preserve">Dobava, prijevoz, ugrađivanje i njega betona za </t>
    </r>
    <r>
      <rPr>
        <b/>
        <sz val="11"/>
        <rFont val="Tw Cen MT"/>
        <family val="2"/>
      </rPr>
      <t>temeljne trake zidova</t>
    </r>
    <r>
      <rPr>
        <sz val="11"/>
        <rFont val="Tw Cen MT"/>
        <family val="2"/>
      </rPr>
      <t>, djelomično u dvostranoj oplati koja ulazi u cijenu. Kod betoniranja obavezno pratiti projekte instalacija (gromobran, elektoinstalacije, vodovod i odvodnja). Razred tlačne čvrstoće betona C25/30.
Obračun po m³.</t>
    </r>
  </si>
  <si>
    <r>
      <t xml:space="preserve">Nabava, dobava i ugradnja </t>
    </r>
    <r>
      <rPr>
        <b/>
        <sz val="11"/>
        <rFont val="Tw Cen MT"/>
        <family val="2"/>
      </rPr>
      <t>rubnjaka</t>
    </r>
    <r>
      <rPr>
        <sz val="11"/>
        <rFont val="Tw Cen MT"/>
        <family val="2"/>
      </rPr>
      <t xml:space="preserve"> od predgotovljenih betonskih elemenata klase C 35/45 u podložni sloj betona klase C 16/20. Postavljanje rubnjaka prema detaljima iz projekta. Stavka obuhvaća izradu podloge, nabavu i dopremu predgotovljenih elemenata i betona, privremeno skladištenje, prijevoz i prijenos, pripremu podloge, rad na ugradnji s obradom spojnica i njegu, te sav potreban rad, opremu i materijal.
Obračun radova: Rad se mjeri u metrima (m') postavljenih rubnjaka prema detaljima iz projekta, uključivo s izvedbom podloge.
</t>
    </r>
  </si>
  <si>
    <r>
      <t>Izrada</t>
    </r>
    <r>
      <rPr>
        <b/>
        <sz val="11"/>
        <rFont val="Tw Cen MT"/>
        <family val="2"/>
      </rPr>
      <t xml:space="preserve"> ogradnog zida dječjeg igrališta</t>
    </r>
    <r>
      <rPr>
        <sz val="11"/>
        <rFont val="Tw Cen MT"/>
        <family val="2"/>
      </rPr>
      <t xml:space="preserve"> prema detalju iz projekta.
Beton C25/30.
Rad obuhvaća:
_ dobavu, postavu i učvršćenje glatke oplate
sa ostavljenim rupama za stupove ograde
_ izradu procjednica od PVC cijevi ø 110 mm
_ dobavu i tansport betona na mjesto ugradnje
_ betoniranje zida betonom C25/30
_ njegu betona nakon ugradnje prema TPBK
_ skidanje i uklanjanje oplate
Obračun po m3 ugrađenog betona.</t>
    </r>
  </si>
  <si>
    <r>
      <t>Betoniranje temelja samaca za koš za košarku dim. 1,0x1,0x0,95 m u daščanoj oplati, betonom klase C30/37, razred izloženosti XC2.  U cijenu uključiti iskop, odvoz viška materijala, armaturu 60kg/m</t>
    </r>
    <r>
      <rPr>
        <vertAlign val="superscript"/>
        <sz val="11"/>
        <rFont val="Tw Cen MT"/>
        <family val="2"/>
      </rPr>
      <t>3</t>
    </r>
    <r>
      <rPr>
        <sz val="11"/>
        <rFont val="Tw Cen MT"/>
        <family val="2"/>
      </rPr>
      <t xml:space="preserve">, betoniranje temelja i ugradnju ankera za konstrukciju koša.                                                  </t>
    </r>
  </si>
  <si>
    <r>
      <t>Izrada, doprema, ugrađivanje i njega betona C25/30 za izradu</t>
    </r>
    <r>
      <rPr>
        <b/>
        <sz val="11"/>
        <rFont val="Tw Cen MT"/>
        <family val="2"/>
      </rPr>
      <t xml:space="preserve"> ab tribina u parku</t>
    </r>
    <r>
      <rPr>
        <sz val="11"/>
        <rFont val="Tw Cen MT"/>
        <family val="2"/>
      </rPr>
      <t>.</t>
    </r>
    <r>
      <rPr>
        <sz val="11"/>
        <color indexed="8"/>
        <rFont val="Tw Cen MT"/>
        <family val="2"/>
      </rPr>
      <t xml:space="preserve">
Tribine su L oblika.Temelji su dim 60x20cm.Ukupne visine 60cm a iznad tla visine 40cm. Oplata, glatka, uključena u cijenu. Armatura se posebno obračunava.
Obračun po m³. </t>
    </r>
  </si>
  <si>
    <r>
      <t xml:space="preserve">Nabava, prijevoz, ugradnja u oplatu, njega betona C30/37 za </t>
    </r>
    <r>
      <rPr>
        <b/>
        <sz val="11"/>
        <rFont val="Tw Cen MT"/>
        <family val="2"/>
      </rPr>
      <t xml:space="preserve">  izvedbu ab ogradnog zida </t>
    </r>
    <r>
      <rPr>
        <sz val="11"/>
        <rFont val="Tw Cen MT"/>
        <family val="2"/>
      </rPr>
      <t>debljine 25 cm i visine 1m. U cijenu je potrebno uključiti potrebnu oplatu. Armatura se obračunava zasebno. 
Obračun po m</t>
    </r>
    <r>
      <rPr>
        <vertAlign val="superscript"/>
        <sz val="11"/>
        <rFont val="Tw Cen MT"/>
        <family val="2"/>
      </rPr>
      <t xml:space="preserve">3 </t>
    </r>
    <r>
      <rPr>
        <sz val="11"/>
        <rFont val="Tw Cen MT"/>
        <family val="2"/>
      </rPr>
      <t>ugrađenog betona.</t>
    </r>
  </si>
  <si>
    <r>
      <rPr>
        <b/>
        <sz val="11"/>
        <rFont val="Tw Cen MT"/>
        <family val="2"/>
      </rPr>
      <t xml:space="preserve">Izrada upojnog bunara </t>
    </r>
    <r>
      <rPr>
        <sz val="11"/>
        <rFont val="Tw Cen MT"/>
        <family val="2"/>
      </rPr>
      <t>dimenzije 3,0x3,0x2,0m prema nacrtnoj dokumentaciji. Rad obuhvaća izradu AB okna, ugradnju lijevano željeznog poklopca A50, ugradnju različitih frakcija drobljenog kamena, te geotekstila.</t>
    </r>
  </si>
  <si>
    <r>
      <t xml:space="preserve"> </t>
    </r>
    <r>
      <rPr>
        <b/>
        <sz val="11"/>
        <rFont val="Tw Cen MT"/>
        <family val="2"/>
      </rPr>
      <t>1.5</t>
    </r>
  </si>
  <si>
    <r>
      <t xml:space="preserve"> </t>
    </r>
    <r>
      <rPr>
        <b/>
        <sz val="11"/>
        <rFont val="Tw Cen MT"/>
        <family val="2"/>
      </rPr>
      <t xml:space="preserve"> 1.6</t>
    </r>
  </si>
  <si>
    <r>
      <t xml:space="preserve"> </t>
    </r>
    <r>
      <rPr>
        <b/>
        <sz val="11"/>
        <rFont val="Tw Cen MT"/>
        <family val="2"/>
      </rPr>
      <t>2.5.</t>
    </r>
  </si>
  <si>
    <r>
      <t xml:space="preserve">Dobava, izrada i postava </t>
    </r>
    <r>
      <rPr>
        <b/>
        <sz val="11"/>
        <rFont val="Tw Cen MT"/>
        <family val="2"/>
      </rPr>
      <t>dječjeg igrala - njihalica</t>
    </r>
    <r>
      <rPr>
        <sz val="11"/>
        <rFont val="Tw Cen MT"/>
        <family val="2"/>
      </rPr>
      <t>. U cijenu uključiti sav potreban rad i materijal za izradu i postavu sprave. ﻿Obračun po komadu.</t>
    </r>
  </si>
  <si>
    <t>RA + MA</t>
  </si>
  <si>
    <t>Ugradnja rubnjaka dimenzija 8x20x100 cm za igralište basketa</t>
  </si>
  <si>
    <t>Ugradnja rubnjaka dimenzija 8x20x100 cm oko prostora za odmor sa stolovima i klupama</t>
  </si>
  <si>
    <r>
      <rPr>
        <b/>
        <sz val="11"/>
        <rFont val="Tw Cen MT"/>
        <family val="2"/>
      </rPr>
      <t>Izrada multifunkcionalne sportske podloge</t>
    </r>
    <r>
      <rPr>
        <sz val="11"/>
        <rFont val="Tw Cen MT"/>
        <family val="2"/>
      </rPr>
      <t xml:space="preserve"> na prethodno
pripremljenoj betonskoj podlozi.
Sportska podloga postavlja se u pločama kao
predgotovljen proizvod na pripremljenu betonsku podlogu.
Tlocrtne dimenzije ploča 30x30x1,6 cm.
Učvršćuje se u cjelinu sistemom "trnova i utora", koji su
sastavni dijelovi ploča a kao završni postavljaju se specijalni rubni elementi.
Boja podloge crvena ili zelena, po izboru naručitelja.
Rad obuhvaća:
_ dobavu i prijevoz na mjesto ugradnje sportske podloge
_ ugradnju prema uputama proizvođača
Obračun po m2 izvedene podloge.
</t>
    </r>
  </si>
  <si>
    <r>
      <t>Dobava, izrada i postava tipske,</t>
    </r>
    <r>
      <rPr>
        <b/>
        <sz val="11"/>
        <rFont val="Tw Cen MT"/>
        <family val="2"/>
      </rPr>
      <t xml:space="preserve"> montažne metalne ograde</t>
    </r>
    <r>
      <rPr>
        <sz val="11"/>
        <rFont val="Tw Cen MT"/>
        <family val="2"/>
      </rPr>
      <t xml:space="preserve"> (kao Betafence ili po izboru projektanta) na prethodno izrađen trakasti temelj. Ogradu čini čvrsto zavareni mrežasti paneli od pocinčane žice, koji se postavljaju na odgovarajuće stupove koji su učvršćeni u temelj. Ograda je visine 150 cm. U ponudu uključiti sav potreban materijal i rad za izradu ograde prema uputstvima proizvođača.
</t>
    </r>
  </si>
  <si>
    <r>
      <rPr>
        <b/>
        <sz val="11"/>
        <rFont val="Tw Cen MT"/>
        <family val="2"/>
      </rPr>
      <t>Iscrtavanje linija sportskog igrališta</t>
    </r>
    <r>
      <rPr>
        <sz val="11"/>
        <rFont val="Tw Cen MT"/>
        <family val="2"/>
      </rPr>
      <t>. Boja za linije mora biti pogodna za ugradnju na gumenu podlogu, mora biti otporna na habanje i atmosferilije. Linija se obilježava u svemu prema projektu, odnosno odredbama nadzornog organa. U cijenu uračunat sav potreban rad i materijal.</t>
    </r>
  </si>
  <si>
    <r>
      <t xml:space="preserve">Nabava, doprema i ugradnja nepravilnog lokalnog kamena za </t>
    </r>
    <r>
      <rPr>
        <b/>
        <sz val="11"/>
        <rFont val="Tw Cen MT"/>
        <family val="2"/>
      </rPr>
      <t xml:space="preserve">popravak i preslagivanje postojećeg suhozida </t>
    </r>
    <r>
      <rPr>
        <sz val="11"/>
        <rFont val="Tw Cen MT"/>
        <family val="2"/>
      </rPr>
      <t xml:space="preserve">prema cesti i moru. Radove izvesti na način da se postojeći suhozid vrati u prvobitno stanje.  </t>
    </r>
  </si>
  <si>
    <r>
      <t xml:space="preserve">Dobava i ugradnja </t>
    </r>
    <r>
      <rPr>
        <b/>
        <sz val="11"/>
        <rFont val="Tw Cen MT"/>
        <family val="2"/>
      </rPr>
      <t xml:space="preserve">zidane kamene obloge od grubo obrađenog kamena </t>
    </r>
    <r>
      <rPr>
        <sz val="11"/>
        <rFont val="Tw Cen MT"/>
        <family val="2"/>
      </rPr>
      <t>debljine 6 - 10 cm na prednje lice betonskih ogradnih zidova parka jednostrano. Neobrađene tj. neispunjene fuge širine do 1cm. Lokalni kamen slagan u maniri suhozida.                                          
Obračun po m².</t>
    </r>
  </si>
  <si>
    <r>
      <t xml:space="preserve">Dobava, čišćenje, sječenje, ravnanje, savijanje, izrada, transport, postava, vezivanje  i  sl. sveukupne </t>
    </r>
    <r>
      <rPr>
        <b/>
        <sz val="11"/>
        <rFont val="Tw Cen MT"/>
        <family val="2"/>
      </rPr>
      <t xml:space="preserve">armature </t>
    </r>
    <r>
      <rPr>
        <sz val="11"/>
        <rFont val="Tw Cen MT"/>
        <family val="2"/>
      </rPr>
      <t>(glavne, pomoćne, jahača, podložaka, sidara, ankera i sl.) od betonskog čelika B500A. Armatura  je u troškovniku uzeta u približnim količinama,  dok će se obračun točno izvršiti prema nacrtima savijanja, po profilima. Prije početka   betoniranja  postavljenu armaturu pregledava nadzorni inženjer.</t>
    </r>
  </si>
  <si>
    <r>
      <t xml:space="preserve">Postava tipskih </t>
    </r>
    <r>
      <rPr>
        <b/>
        <sz val="11"/>
        <rFont val="Tw Cen MT"/>
        <family val="2"/>
      </rPr>
      <t>košara za smeće</t>
    </r>
    <r>
      <rPr>
        <sz val="11"/>
        <rFont val="Tw Cen MT"/>
        <family val="2"/>
      </rPr>
      <t xml:space="preserve"> sa stupom. U cijenu uključiti  dobavu i postavu stupa i košare. </t>
    </r>
  </si>
  <si>
    <r>
      <t xml:space="preserve">Dobava, izrada i postava </t>
    </r>
    <r>
      <rPr>
        <b/>
        <sz val="11"/>
        <rFont val="Tw Cen MT"/>
        <family val="2"/>
      </rPr>
      <t xml:space="preserve">kombiniranog igrala </t>
    </r>
    <r>
      <rPr>
        <sz val="11"/>
        <rFont val="Tw Cen MT"/>
        <family val="2"/>
      </rPr>
      <t>koje se sastoji se od tornja sa krovom, stepenica sa rukohvatom, korita tobogana. U cijenu uključiti sav potreban rad i materijal za izradu i postavu sprave. ﻿Obračun po komadu. (Kao tip 8550 KOMPLET IGRALIŠTE KARLO  proizvođača Vojtek d.o.o. ili slično jednake kvalitete)</t>
    </r>
  </si>
  <si>
    <r>
      <t xml:space="preserve">Dobava, izrada i postava </t>
    </r>
    <r>
      <rPr>
        <b/>
        <sz val="11"/>
        <rFont val="Tw Cen MT"/>
        <family val="2"/>
      </rPr>
      <t>dječjeg igrala - klackalica</t>
    </r>
    <r>
      <rPr>
        <sz val="11"/>
        <rFont val="Tw Cen MT"/>
        <family val="2"/>
      </rPr>
      <t>. U cijenu uključiti sav potreban rad i materijal za izradu i postavu sprave. ﻿Obračun po komadu.  kao tip 8170 KLACKALICA S OPRUGAMA proizvođača Vojtek d.o.o. ili slično jednake kvalitete)</t>
    </r>
  </si>
  <si>
    <r>
      <t xml:space="preserve">Dobava, izrada i postava </t>
    </r>
    <r>
      <rPr>
        <b/>
        <sz val="11"/>
        <rFont val="Tw Cen MT"/>
        <family val="2"/>
      </rPr>
      <t>dječjeg igrala - ljuljačke</t>
    </r>
    <r>
      <rPr>
        <sz val="11"/>
        <rFont val="Tw Cen MT"/>
        <family val="2"/>
      </rPr>
      <t>. U cijenu uključiti sav potreban rad i materijal za izradu i postavu sprave. ﻿Obračun po komadu.  kao tip  8110 LJULJAČKA proizvođača Vojtek d.o.o. ili slično jednake kvalitete)</t>
    </r>
  </si>
  <si>
    <t>kaoTIP 2001 KOŠ 35L "VALPOVO" SA KUGLOM  proizvođača Vojtek d.o.o. ili slično jednake kvalitete</t>
  </si>
  <si>
    <t>kaoTIP 2008 KOŠ PERFORIRANI LIM 25L) 
proizvođača Vojtek d.o.o. ili slično jednake kvalitete</t>
  </si>
  <si>
    <r>
      <t xml:space="preserve">Nabava, doprema i postava metalnih </t>
    </r>
    <r>
      <rPr>
        <b/>
        <sz val="11"/>
        <rFont val="Tw Cen MT"/>
        <family val="2"/>
      </rPr>
      <t>stolova</t>
    </r>
    <r>
      <rPr>
        <sz val="11"/>
        <rFont val="Tw Cen MT"/>
        <family val="2"/>
      </rPr>
      <t>, radna površina od aluminija. (kaoTIP 3326 STOL ČELIK-ALUMINIJ proizvođača Vojtek d.o.o. ili slično jednake kvalitete)</t>
    </r>
  </si>
  <si>
    <r>
      <t xml:space="preserve">Nabava, doprema i postava metalnih </t>
    </r>
    <r>
      <rPr>
        <b/>
        <sz val="11"/>
        <rFont val="Tw Cen MT"/>
        <family val="2"/>
      </rPr>
      <t>klupa</t>
    </r>
    <r>
      <rPr>
        <sz val="11"/>
        <rFont val="Tw Cen MT"/>
        <family val="2"/>
      </rPr>
      <t xml:space="preserve"> sa naslonom , sjedeća ploha i naslon od aluminija. (kaoTIP 3321 KLUPA ČELIK-ALUMINIJ proizvođača Vojtek d.o.o. ili slično jednake kvalitete)</t>
    </r>
  </si>
  <si>
    <r>
      <t xml:space="preserve">Dobava, izrada i postava </t>
    </r>
    <r>
      <rPr>
        <b/>
        <sz val="11"/>
        <rFont val="Tw Cen MT"/>
        <family val="2"/>
      </rPr>
      <t>vanjske sprave za vježbanje - kosa klupa</t>
    </r>
    <r>
      <rPr>
        <sz val="11"/>
        <rFont val="Tw Cen MT"/>
        <family val="2"/>
      </rPr>
      <t>. U cijenu uključiti sav potreban rad i materijal za izradu i postavu sprave. ﻿Obračun po komadu. Kao tip 9168 proizvođača Vojtek d.o.o. ili slično jednake kvalitete</t>
    </r>
  </si>
  <si>
    <r>
      <t xml:space="preserve">Dobava, izrada i postava </t>
    </r>
    <r>
      <rPr>
        <b/>
        <sz val="11"/>
        <rFont val="Tw Cen MT"/>
        <family val="2"/>
      </rPr>
      <t>vanjske sprave za vježbanje - univerzalna sprava</t>
    </r>
    <r>
      <rPr>
        <sz val="11"/>
        <rFont val="Tw Cen MT"/>
        <family val="2"/>
      </rPr>
      <t>. U cijenu uključiti sav potreban rad i materijal za izradu i postavu sprave. ﻿Obračun po komadu.  Kao tip 9300 UNIVERZALNE ŠIPKE proizvođača Vojtek d.o.o. ili slično jednake kvalitete</t>
    </r>
  </si>
  <si>
    <r>
      <t xml:space="preserve">Dobava, izrada i postava </t>
    </r>
    <r>
      <rPr>
        <b/>
        <sz val="11"/>
        <rFont val="Tw Cen MT"/>
        <family val="2"/>
      </rPr>
      <t>vanjske sprave za vježbanje - hodalica</t>
    </r>
    <r>
      <rPr>
        <sz val="11"/>
        <rFont val="Tw Cen MT"/>
        <family val="2"/>
      </rPr>
      <t>. U cijenu uključiti sav potreban rad i materijal za izradu i postavu sprave. ﻿Obračun po komadu.  Kao tip 9110 proizvođača Vojtek d.o.o. ili slično jednake kvalitete</t>
    </r>
  </si>
  <si>
    <t xml:space="preserve"> OPREMA UKUPNO:</t>
  </si>
  <si>
    <r>
      <rPr>
        <b/>
        <sz val="11"/>
        <rFont val="Tw Cen MT"/>
        <family val="2"/>
      </rPr>
      <t>Dobava i montaža zaštitne mreže</t>
    </r>
    <r>
      <rPr>
        <sz val="11"/>
        <rFont val="Tw Cen MT"/>
        <family val="2"/>
      </rPr>
      <t xml:space="preserve"> iza koša Dim. 8x4 m. Debljina mreže 5
mm, obrubljena užetom 10 mm, Dim. oka 10x10 cm, zelene boje, nezapaljiva. Mreža se
postavlja na čelično uže debljine 8 mm malim karabinerima. Komplet sa tri nosive
konzole izbočene 0.2 m od zabatnog zida, čelično uže i materijal za pričvršćivanje 
</t>
    </r>
  </si>
  <si>
    <t>kao tip 8008 OPRUŽNA NJIHALICA PATKA   proizvođača Vojtek d.o.o. ili slično jednake kvalitete)</t>
  </si>
  <si>
    <t xml:space="preserve"> kao tip 8009 OPRUŽNA NJIHALICA MORSKI KONJIĆ  proizvođača Vojtek d.o.o. ili slično jednake kvalitete)</t>
  </si>
  <si>
    <r>
      <t xml:space="preserve">Izrada završnog sloja vježbališta na otvorenom od </t>
    </r>
    <r>
      <rPr>
        <b/>
        <sz val="11"/>
        <rFont val="Tw Cen MT"/>
        <family val="2"/>
      </rPr>
      <t>riječnog kulira (oblutka),</t>
    </r>
    <r>
      <rPr>
        <sz val="11"/>
        <rFont val="Tw Cen MT"/>
        <family val="2"/>
      </rPr>
      <t xml:space="preserve">
veličine zrna 4-8 mm.
Materijal se kao poluproizvod nudi na tržištu u trgovačkoj
mreži građevinskog materijala.
Ne smije sadržavati primjese sitnijih čestica.
Nije dozvoljeno ugraditi kameni drobljenac radi oštrih
bridova zrna, niti riječni šljunak kopanac sa pozajmišta
koji nije prošao obradu kroz sita i pranje.
Debljina sloja 20 cm.
Rad obuhvaća :
_ dobavu materijala, riječni kulir 4-8 mm
_ transport na gradilište
_ ugradnju (planiranje i ravnanje) na projektiranu kotu
Za materijal koji se ugrađuje potrebno je prije ugradnje,
uvjerenje o kvaliteti predati nadzornom inženjeru,
te nakon njegovog odobrenja pristupiti ugradnji.
Obračun po m3 ugrađenog materijala.</t>
    </r>
  </si>
  <si>
    <r>
      <rPr>
        <b/>
        <sz val="11"/>
        <rFont val="Tw Cen MT"/>
        <family val="2"/>
      </rPr>
      <t>Izrada nasipa od plodne zemlje</t>
    </r>
    <r>
      <rPr>
        <sz val="11"/>
        <rFont val="Tw Cen MT"/>
        <family val="2"/>
      </rPr>
      <t xml:space="preserve"> na zelenim površinama te zatravljenje zelene površine. 
Rad obuhvaća: 
_ dobavu i transport plodne zemlje na mjesto ugradnje 
_ ugradnju - strojno i ručno planiranje i stabiliziranje u sloju prosječne debljine 35 cm. 
_ dobavu i sijanje sjemena trave 
_ zalijevanje - održavanje travnjaka do primopredaje Obračun po m3 ugrađenog materijala u zbijenom stanju.</t>
    </r>
  </si>
  <si>
    <r>
      <rPr>
        <b/>
        <sz val="11"/>
        <rFont val="Tw Cen MT"/>
        <family val="2"/>
      </rPr>
      <t>Dobava, doprema i ugradnja dekorativne umjetne trave visoke kvalitete zasute kvarcnim pijeskom.</t>
    </r>
    <r>
      <rPr>
        <sz val="11"/>
        <rFont val="Tw Cen MT"/>
        <family val="2"/>
      </rPr>
      <t xml:space="preserve"> Umjetna trava se isporučuje u rolama širine 4 m, a međusobni spojevi umjetne trave lijepe se posebnim geotekstilnim spojnim trakama i jednokomponentnim poliuretanskim zelenim ljepilom koje reagira u dodiru s vodom. Jedinična cijena uključuje sav rad, materijal i transport položene umjetne trave i linija igrališta, prema uputama i uz nadzor proizvođača i nadzornog inženjera. Suhi kvarcni pijesak mora biti u granulaciji između 0,3-0,8mm, s tim da maksimalna količina ispod 0,3 mm smije biti 8%, od toga maximalno 2 % ispod 0,1 mm. Maksimalna količina iznad 1,0 mm smije biti 1%. U krivulji prosijavanja,40-70% ukupne količine mora biti promjera 0,5mm.</t>
    </r>
  </si>
  <si>
    <r>
      <t xml:space="preserve">Izrada </t>
    </r>
    <r>
      <rPr>
        <b/>
        <sz val="11"/>
        <rFont val="Tw Cen MT"/>
        <family val="2"/>
      </rPr>
      <t>armiranobetonske podloge</t>
    </r>
    <r>
      <rPr>
        <sz val="11"/>
        <rFont val="Tw Cen MT"/>
        <family val="2"/>
      </rPr>
      <t xml:space="preserve"> debljine 15 cm za kao podloge za gumenu antistres podlogu na površini dječjeg igrališta te sigurnosne zone univerzalnih šipki za vježbanje. Betoniranje se izvodi u odgovarajućoj oplati na pripremljenoj podlozi od kamenog drobljenca. Rad obuhvaća: 
_ dobavu, postavu i učvršćenje glatke oplate 
_ dobavu i tansport betona na mjesto ugradnje 
_ betoniranje podloge betonom C25/30 
_ njegu betona nakon ugradnje prema TPBK 
_ skidanje i uklanjanje oplate 
Obračun po m3 komplet izvedene betonske podloge.</t>
    </r>
  </si>
  <si>
    <r>
      <rPr>
        <b/>
        <sz val="11"/>
        <rFont val="Tw Cen MT"/>
        <family val="2"/>
      </rPr>
      <t>Izrada armiranobetonske podloge igrališta za basket</t>
    </r>
    <r>
      <rPr>
        <sz val="11"/>
        <rFont val="Tw Cen MT"/>
        <family val="2"/>
      </rPr>
      <t xml:space="preserve"> debljine 15 cm. Betoniranje se izvodi u odgovarajućoj oplati na pripremljenoj podlozi od kamenog drobljenca. Rad obuhvaća: 
_ dobavu, postavu i učvršćenje glatke oplate 
_ dobavu i tansport betona na mjesto ugradnje 
_ betoniranje podloge betonom C25/30 
_ njegu betona nakon ugradnje prema TPBK 
_ skidanje i uklanjanje oplate 
Obračun po m3 komplet izvedene betonske podloge.</t>
    </r>
  </si>
  <si>
    <r>
      <t xml:space="preserve">Izrada sloja zaštitne zone oko igrališta za basket i prostora između tribina od </t>
    </r>
    <r>
      <rPr>
        <b/>
        <sz val="11"/>
        <rFont val="Tw Cen MT"/>
        <family val="2"/>
      </rPr>
      <t xml:space="preserve">zrnatog kamenog materijala </t>
    </r>
    <r>
      <rPr>
        <sz val="11"/>
        <rFont val="Tw Cen MT"/>
        <family val="2"/>
      </rPr>
      <t>0/32mm.
Debljina sloja zrnatog kamenog materijala u zbijenom
stanju iznosi 10cm.
Rad obuhvaća dobavu zrnatog kamenog materijala,
razastiranje, planiranje i zbijanje.
Razastiranje i planiranje obavlja se strojno grejderom uz
potreban ručni rad. Zbijanje se obavlja glatkim valjcima ili
valjcima s kotačima na pneumaticima uz potrebno kvašenje
vodom.</t>
    </r>
  </si>
  <si>
    <r>
      <t xml:space="preserve">Dobava, izrada i postava </t>
    </r>
    <r>
      <rPr>
        <b/>
        <sz val="11"/>
        <rFont val="Tw Cen MT"/>
        <family val="2"/>
      </rPr>
      <t>sportske opreme - stol za stolni tenis</t>
    </r>
    <r>
      <rPr>
        <sz val="11"/>
        <rFont val="Tw Cen MT"/>
        <family val="2"/>
      </rPr>
      <t>. Ploča: melamin debljine 10mm + okvir 50*20mm pocinčan i plastificira postolje: kvadratnih cijevi profila 40*40mm; pocinčano i plastificirano mrežica: perforirana metalna ploča pocinčana i plastificirana. U cijenu uključiti sav potreban rad i materijal za izradu i postavu sprave. ﻿Obračun po komadu. Kao STOL STIGA SUPER OUTDOOR proizvođača Stiga ili slično jednake kvalitete</t>
    </r>
  </si>
  <si>
    <r>
      <rPr>
        <b/>
        <sz val="11"/>
        <rFont val="Tw Cen MT"/>
        <family val="2"/>
      </rPr>
      <t>Izrada gumene antistres podloge</t>
    </r>
    <r>
      <rPr>
        <sz val="11"/>
        <rFont val="Tw Cen MT"/>
        <family val="2"/>
      </rPr>
      <t xml:space="preserve"> na prethodno
pripremljenoj betonskoj podlozi dječjeg igrališta i sigurnosne zone univerzalnih šipki za vježbanje.
Gumena antistres podloga postavlja se u pločama kao
predgotovljen proizvod na pripremljenu betonsku podlogu,
na površinama unutar igrališta predviđenim projektom.
Tlocrtne dimenzije ploča 50x50x4,5 cm.
Učvršćuje se u cjelinu sistemom "trnova i utora", koji su
sastavni dijelovi ploča.
Boja podloge crvena ili zelena, po izboru naručitelja.
Mora imati uvjerenje o kvaliteti da udovoljava zahtjevima
norme HRN EN 1177 2008.
Prije ugradnje potrebno je uvjerenje (certifikat) o kvaliteti
predati nadzornom inženjeru te nakon njegovog odobrenja
pristupiti ugradnji.
Rad obuhvaća:
_ dobavu i prijevoz na mjesto ugradnje zaštitne
gumene podloge
_ ugradnju prema uputama proizvođača
Obračun po m2 izvedene podloge.
</t>
    </r>
  </si>
  <si>
    <r>
      <t xml:space="preserve">Dobava, izrada i postava </t>
    </r>
    <r>
      <rPr>
        <b/>
        <sz val="11"/>
        <rFont val="Tw Cen MT"/>
        <family val="2"/>
      </rPr>
      <t>sportske opreme - koš za košarku</t>
    </r>
    <r>
      <rPr>
        <sz val="11"/>
        <rFont val="Tw Cen MT"/>
        <family val="2"/>
      </rPr>
      <t>, na postolju od metalnih profila zaštićen kvalitetnim lakom. Konstrukcija koša je metalna toplo cinčana, izvedena od cijevi kvadratnog profila 150x150x5,6 mm. Na metalnoj konstrukciji je postavljena ploča od melamin materijala za vanjsku upotrebu i
obruč sa mrežicom (najlon NY 5mm).
- Dimenzije: tabla 180x105 cm,
visina koša 305 cm, visina gornjeg
ruba ploče 395 cm
- Materijal: metalni profili, melamin,
spojni materijal. Obračun po
komadu dobavljenog i postavljenog
koša.U cijenu uključiti sav potreban rad i materijal za izradu i postavu sprave. ﻿Obračun po komadu.</t>
    </r>
  </si>
  <si>
    <r>
      <rPr>
        <b/>
        <sz val="11"/>
        <rFont val="Tw Cen MT"/>
        <family val="2"/>
      </rPr>
      <t>Betoniranje jednokrakog armiranobetonskog stubišta</t>
    </r>
    <r>
      <rPr>
        <sz val="11"/>
        <rFont val="Tw Cen MT"/>
        <family val="2"/>
      </rPr>
      <t xml:space="preserve"> na terenu. U cijenu je uključen kompletan rad i materijal potreban za potpuno dovršenje stavke. Obračun po m³ ugrađenog betona.</t>
    </r>
  </si>
  <si>
    <t xml:space="preserve"> - temelji ogradnih zidova</t>
  </si>
  <si>
    <t>investitor/naručitelj</t>
  </si>
  <si>
    <t>građevina:</t>
  </si>
  <si>
    <t xml:space="preserve">             PRIPREMNI RADOVI</t>
  </si>
  <si>
    <t>Dječje igralište Žrnovska banja</t>
  </si>
  <si>
    <t>1.6.1.</t>
  </si>
  <si>
    <r>
      <t xml:space="preserve">Izrada </t>
    </r>
    <r>
      <rPr>
        <b/>
        <sz val="11"/>
        <rFont val="Tw Cen MT"/>
        <family val="2"/>
      </rPr>
      <t>opločanja</t>
    </r>
    <r>
      <rPr>
        <sz val="11"/>
        <rFont val="Tw Cen MT"/>
        <family val="2"/>
      </rPr>
      <t xml:space="preserve"> površina sa klupama i stolovima te klupama
na dječjem igralištu.
Opločanje se izvodi ugradnjom tipskih predgotovljenih
betonskih elemenata - ploča 40/40/4 cm, sa površinskom
obradom od riječnog kulir zrna (oblutka) veličine 8-16 mm.
Ploče se polažu na pripremljenu podlogu od
cementnog morta debljine 4-5 cm.
Ugrađene betonske ploče moraju:
_ biti otporni na UV zrake, smrzavanje i sol
_ biti hidrofobne strukture
_ biti ispitani i imati certifikat o kvaliteti
Rad obuhvaća:
_ izradu podloge od cementnog morta
_ dobavu i transport na mjesto ugradnje betonskih ploča
_ ugradnju prema detalju iz projekta i uputi proizvođača
Obračun po m2 izvedenog opločanja.</t>
    </r>
  </si>
  <si>
    <r>
      <rPr>
        <b/>
        <sz val="11"/>
        <rFont val="Tw Cen MT"/>
        <family val="2"/>
      </rPr>
      <t>Izrada opločanja od betonskih oplocnika</t>
    </r>
    <r>
      <rPr>
        <sz val="11"/>
        <rFont val="Tw Cen MT"/>
        <family val="2"/>
      </rPr>
      <t xml:space="preserve"> debljine 8 cm na pješačkim stazama kroz park. Dimenzija 20x20 cm sive boje (potrebno 20 kom za m²) i 10x10 cm crvene ili crne boje (potrebno 20 kom za m²). Tekstura oplocnika je prana. Oplocnici se polažu u sloj drobljene kamene sipine granulacije 2-4 mm, debljine 3,0 cm. Dobava svog potrebnog materijala te izvedba sloja kamene sipine ukljuceni su u stavku. Širina fuga iznosi 3-4 mm koje se kontinuirano zapunjavaju suhim pijeskom u više navrata do potpunog ispunjenja. Popločenu površinu nakon fugiranja očistiti i do stabilnosti sabijati. Nakon sabijanja treba više puta puniti pijeskom, sve dok fuge ne budu trajno zatvorene.</t>
    </r>
  </si>
  <si>
    <t>GRAĐEVINSKI RADOVI UKUPNO BEZ PDV-A:</t>
  </si>
  <si>
    <t xml:space="preserve">POREZ NA DODANU VRIJEDNOST </t>
  </si>
  <si>
    <t>Grad Korčula</t>
  </si>
  <si>
    <t xml:space="preserve">                        T R O Š K O V N I K</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</si>
</sst>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quot;.&quot;#&quot;.&quot;"/>
    <numFmt numFmtId="181" formatCode="0.0;[Red]0.0"/>
    <numFmt numFmtId="182" formatCode="#,##0.0\ &quot;kn&quot;;[Red]#,##0.0\ &quot;kn&quot;"/>
    <numFmt numFmtId="183" formatCode="#&quot;.&quot;#&quot;.&quot;"/>
    <numFmt numFmtId="184" formatCode="#&quot;.&quot;#&quot;.&quot;##&quot;.&quot;"/>
    <numFmt numFmtId="185" formatCode="#&quot;.&quot;"/>
    <numFmt numFmtId="186" formatCode="0.0"/>
    <numFmt numFmtId="187" formatCode="0;[Red]0"/>
    <numFmt numFmtId="188" formatCode="#,##0.00\ &quot;kn&quot;"/>
    <numFmt numFmtId="189" formatCode="_-* #,##0.00\ _K_n_-;\-* #,##0.00\ _K_n_-;_-* &quot;-&quot;??\ _K_n_-;_-@_-"/>
    <numFmt numFmtId="190" formatCode="0.00;[Red]0.00"/>
    <numFmt numFmtId="191" formatCode="&quot;Yes&quot;;&quot;Yes&quot;;&quot;No&quot;"/>
    <numFmt numFmtId="192" formatCode="&quot;True&quot;;&quot;True&quot;;&quot;False&quot;"/>
    <numFmt numFmtId="193" formatCode="&quot;On&quot;;&quot;On&quot;;&quot;Off&quot;"/>
    <numFmt numFmtId="194" formatCode="[$€-2]\ #,##0.00_);[Red]\([$€-2]\ #,##0.00\)"/>
    <numFmt numFmtId="195" formatCode="General\."/>
  </numFmts>
  <fonts count="50">
    <font>
      <sz val="11"/>
      <color theme="1"/>
      <name val="Calibri"/>
      <family val="2"/>
    </font>
    <font>
      <sz val="11"/>
      <color indexed="8"/>
      <name val="Calibri"/>
      <family val="2"/>
    </font>
    <font>
      <sz val="10"/>
      <name val="Arial"/>
      <family val="2"/>
    </font>
    <font>
      <b/>
      <sz val="8"/>
      <name val="Tahoma"/>
      <family val="2"/>
    </font>
    <font>
      <sz val="8"/>
      <name val="Tahoma"/>
      <family val="2"/>
    </font>
    <font>
      <sz val="11"/>
      <name val="Tw Cen MT"/>
      <family val="2"/>
    </font>
    <font>
      <b/>
      <sz val="11"/>
      <name val="Tw Cen MT"/>
      <family val="2"/>
    </font>
    <font>
      <sz val="11"/>
      <color indexed="8"/>
      <name val="Tw Cen MT"/>
      <family val="2"/>
    </font>
    <font>
      <vertAlign val="superscript"/>
      <sz val="11"/>
      <name val="Tw Cen MT"/>
      <family val="2"/>
    </font>
    <font>
      <b/>
      <u val="single"/>
      <sz val="11"/>
      <name val="Tw Cen M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w Cen MT"/>
      <family val="2"/>
    </font>
    <font>
      <sz val="11"/>
      <color indexed="56"/>
      <name val="Tw Cen MT"/>
      <family val="2"/>
    </font>
    <font>
      <b/>
      <sz val="11"/>
      <color indexed="53"/>
      <name val="Tw Cen M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w Cen MT"/>
      <family val="2"/>
    </font>
    <font>
      <sz val="11"/>
      <color rgb="FFFF0000"/>
      <name val="Tw Cen MT"/>
      <family val="2"/>
    </font>
    <font>
      <sz val="11"/>
      <color theme="3"/>
      <name val="Tw Cen MT"/>
      <family val="2"/>
    </font>
    <font>
      <b/>
      <sz val="11"/>
      <color theme="9" tint="-0.24997000396251678"/>
      <name val="Tw Cen MT"/>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style="thin">
        <color theme="0" tint="-0.24993999302387238"/>
      </left>
      <right style="thin">
        <color theme="0" tint="-0.24993999302387238"/>
      </right>
      <top style="thin">
        <color theme="0" tint="-0.3499799966812134"/>
      </top>
      <bottom>
        <color indexed="63"/>
      </bottom>
    </border>
    <border>
      <left style="thin">
        <color theme="0" tint="-0.24993999302387238"/>
      </left>
      <right style="thin">
        <color theme="0" tint="-0.24993999302387238"/>
      </right>
      <top>
        <color indexed="63"/>
      </top>
      <bottom>
        <color indexed="63"/>
      </bottom>
    </border>
    <border>
      <left style="thin">
        <color theme="0" tint="-0.24993999302387238"/>
      </left>
      <right style="thin">
        <color theme="0" tint="-0.24993999302387238"/>
      </right>
      <top>
        <color indexed="63"/>
      </top>
      <bottom style="thin">
        <color theme="0" tint="-0.3499799966812134"/>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3499799966812134"/>
      </bottom>
    </border>
    <border>
      <left>
        <color indexed="63"/>
      </left>
      <right style="thin">
        <color theme="0" tint="-0.24993999302387238"/>
      </right>
      <top>
        <color indexed="63"/>
      </top>
      <bottom style="thin">
        <color theme="0" tint="-0.3499799966812134"/>
      </bottom>
    </border>
    <border>
      <left style="thin">
        <color theme="0" tint="-0.24993999302387238"/>
      </left>
      <right>
        <color indexed="63"/>
      </right>
      <top style="thin">
        <color theme="0" tint="-0.3499799966812134"/>
      </top>
      <bottom>
        <color indexed="63"/>
      </bottom>
    </border>
    <border>
      <left>
        <color indexed="63"/>
      </left>
      <right style="thin">
        <color theme="0" tint="-0.24993999302387238"/>
      </right>
      <top style="thin">
        <color theme="0" tint="-0.3499799966812134"/>
      </top>
      <bottom>
        <color indexed="63"/>
      </bottom>
    </border>
    <border>
      <left style="thin">
        <color theme="0" tint="-0.24993999302387238"/>
      </left>
      <right style="thin">
        <color theme="0" tint="-0.24993999302387238"/>
      </right>
      <top style="thin">
        <color theme="0" tint="-0.3499799966812134"/>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8">
    <xf numFmtId="0" fontId="0" fillId="0" borderId="0" xfId="0" applyFont="1" applyAlignment="1">
      <alignment/>
    </xf>
    <xf numFmtId="0" fontId="5" fillId="0" borderId="0" xfId="0" applyFont="1" applyAlignment="1">
      <alignment/>
    </xf>
    <xf numFmtId="0" fontId="5" fillId="0" borderId="0" xfId="0" applyFont="1" applyAlignment="1">
      <alignment horizontal="left"/>
    </xf>
    <xf numFmtId="0" fontId="45" fillId="0" borderId="0" xfId="0" applyFont="1" applyAlignment="1">
      <alignment/>
    </xf>
    <xf numFmtId="0" fontId="5" fillId="33" borderId="0" xfId="0" applyFont="1" applyFill="1" applyBorder="1" applyAlignment="1">
      <alignment horizontal="left"/>
    </xf>
    <xf numFmtId="0" fontId="5" fillId="0" borderId="0" xfId="0" applyFont="1" applyBorder="1" applyAlignment="1">
      <alignment horizontal="left" vertical="top" wrapText="1"/>
    </xf>
    <xf numFmtId="0" fontId="46" fillId="0" borderId="0" xfId="0" applyFont="1" applyAlignment="1">
      <alignment/>
    </xf>
    <xf numFmtId="0" fontId="45" fillId="0" borderId="0" xfId="0" applyFont="1" applyAlignment="1">
      <alignment wrapText="1"/>
    </xf>
    <xf numFmtId="0" fontId="5" fillId="0" borderId="0" xfId="0" applyFont="1" applyBorder="1" applyAlignment="1">
      <alignment/>
    </xf>
    <xf numFmtId="0" fontId="47" fillId="0" borderId="0" xfId="0" applyFont="1" applyAlignment="1">
      <alignment/>
    </xf>
    <xf numFmtId="0" fontId="5" fillId="0" borderId="0" xfId="0" applyFont="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left" vertical="top" wrapText="1"/>
    </xf>
    <xf numFmtId="0" fontId="5" fillId="0" borderId="0" xfId="0" applyFont="1" applyAlignment="1">
      <alignment horizontal="center"/>
    </xf>
    <xf numFmtId="4" fontId="5" fillId="0" borderId="0" xfId="0" applyNumberFormat="1" applyFont="1" applyBorder="1" applyAlignment="1">
      <alignment/>
    </xf>
    <xf numFmtId="2" fontId="5" fillId="33" borderId="0" xfId="0" applyNumberFormat="1" applyFont="1" applyFill="1" applyBorder="1" applyAlignment="1">
      <alignment horizontal="left"/>
    </xf>
    <xf numFmtId="2" fontId="5" fillId="33" borderId="0" xfId="0" applyNumberFormat="1" applyFont="1" applyFill="1" applyBorder="1" applyAlignment="1">
      <alignment horizontal="center"/>
    </xf>
    <xf numFmtId="0" fontId="5" fillId="33" borderId="0" xfId="0" applyFont="1" applyFill="1" applyBorder="1" applyAlignment="1">
      <alignment/>
    </xf>
    <xf numFmtId="0" fontId="5" fillId="33" borderId="0" xfId="0" applyFont="1" applyFill="1" applyBorder="1" applyAlignment="1">
      <alignment horizontal="center"/>
    </xf>
    <xf numFmtId="0" fontId="6" fillId="33" borderId="0" xfId="0" applyFont="1" applyFill="1" applyBorder="1" applyAlignment="1">
      <alignment horizontal="left"/>
    </xf>
    <xf numFmtId="0" fontId="5" fillId="0" borderId="0" xfId="0" applyNumberFormat="1" applyFont="1" applyAlignment="1">
      <alignment horizontal="left" vertical="center"/>
    </xf>
    <xf numFmtId="0" fontId="5" fillId="0" borderId="0" xfId="0" applyNumberFormat="1" applyFont="1" applyAlignment="1">
      <alignment horizontal="left" vertical="center" wrapText="1"/>
    </xf>
    <xf numFmtId="0" fontId="5" fillId="0" borderId="0" xfId="0" applyNumberFormat="1" applyFont="1" applyAlignment="1">
      <alignment horizontal="center" vertical="center"/>
    </xf>
    <xf numFmtId="180" fontId="5" fillId="0" borderId="0" xfId="0" applyNumberFormat="1" applyFont="1" applyBorder="1" applyAlignment="1">
      <alignment horizontal="center" vertical="top"/>
    </xf>
    <xf numFmtId="181" fontId="5" fillId="0" borderId="0" xfId="0" applyNumberFormat="1" applyFont="1" applyBorder="1" applyAlignment="1">
      <alignment horizontal="left"/>
    </xf>
    <xf numFmtId="181" fontId="5" fillId="0" borderId="0" xfId="0" applyNumberFormat="1" applyFont="1" applyBorder="1" applyAlignment="1">
      <alignment horizontal="center"/>
    </xf>
    <xf numFmtId="0" fontId="5" fillId="0" borderId="0" xfId="0" applyFont="1" applyBorder="1" applyAlignment="1">
      <alignment horizontal="justify" vertical="top" wrapText="1"/>
    </xf>
    <xf numFmtId="181" fontId="5" fillId="0" borderId="0" xfId="0" applyNumberFormat="1" applyFont="1" applyFill="1" applyBorder="1" applyAlignment="1">
      <alignment horizontal="left"/>
    </xf>
    <xf numFmtId="181" fontId="5" fillId="0" borderId="0" xfId="0" applyNumberFormat="1" applyFont="1" applyFill="1" applyBorder="1" applyAlignment="1">
      <alignment horizontal="center"/>
    </xf>
    <xf numFmtId="180" fontId="5" fillId="0" borderId="0" xfId="0" applyNumberFormat="1" applyFont="1" applyAlignment="1">
      <alignment horizontal="center"/>
    </xf>
    <xf numFmtId="0" fontId="5" fillId="33" borderId="0" xfId="0" applyFont="1" applyFill="1" applyBorder="1" applyAlignment="1">
      <alignment/>
    </xf>
    <xf numFmtId="180" fontId="5" fillId="33" borderId="0" xfId="0" applyNumberFormat="1" applyFont="1" applyFill="1" applyBorder="1" applyAlignment="1">
      <alignment horizontal="center"/>
    </xf>
    <xf numFmtId="182" fontId="5" fillId="33" borderId="0" xfId="0" applyNumberFormat="1" applyFont="1" applyFill="1" applyBorder="1" applyAlignment="1">
      <alignment/>
    </xf>
    <xf numFmtId="180" fontId="5" fillId="0" borderId="0" xfId="0" applyNumberFormat="1" applyFont="1" applyBorder="1" applyAlignment="1">
      <alignment horizontal="right" vertical="top"/>
    </xf>
    <xf numFmtId="0" fontId="5" fillId="0" borderId="0" xfId="0" applyFont="1" applyAlignment="1">
      <alignment horizontal="left" vertical="top" wrapText="1"/>
    </xf>
    <xf numFmtId="180" fontId="5" fillId="0" borderId="0" xfId="0" applyNumberFormat="1" applyFont="1" applyBorder="1" applyAlignment="1">
      <alignment vertical="justify" wrapText="1"/>
    </xf>
    <xf numFmtId="0" fontId="5" fillId="0" borderId="0" xfId="0" applyFont="1" applyAlignment="1">
      <alignment wrapText="1"/>
    </xf>
    <xf numFmtId="0" fontId="5" fillId="0" borderId="0" xfId="0" applyFont="1" applyBorder="1" applyAlignment="1">
      <alignment horizontal="left" wrapText="1"/>
    </xf>
    <xf numFmtId="181" fontId="5" fillId="0" borderId="0" xfId="0" applyNumberFormat="1" applyFont="1" applyBorder="1" applyAlignment="1">
      <alignment horizontal="left" wrapText="1"/>
    </xf>
    <xf numFmtId="4" fontId="5" fillId="0" borderId="0" xfId="0" applyNumberFormat="1" applyFont="1" applyBorder="1" applyAlignment="1">
      <alignment horizontal="center" wrapText="1"/>
    </xf>
    <xf numFmtId="0" fontId="5" fillId="0" borderId="0" xfId="0" applyFont="1" applyFill="1" applyBorder="1" applyAlignment="1">
      <alignment horizontal="center" vertical="center" wrapText="1"/>
    </xf>
    <xf numFmtId="0" fontId="5" fillId="0" borderId="0" xfId="0" applyFont="1" applyAlignment="1">
      <alignment/>
    </xf>
    <xf numFmtId="184" fontId="7" fillId="0" borderId="0" xfId="0" applyNumberFormat="1" applyFont="1" applyBorder="1" applyAlignment="1">
      <alignment horizontal="center" vertical="top"/>
    </xf>
    <xf numFmtId="181" fontId="5" fillId="0" borderId="0" xfId="0" applyNumberFormat="1" applyFont="1" applyFill="1" applyBorder="1" applyAlignment="1">
      <alignment horizontal="left" wrapText="1"/>
    </xf>
    <xf numFmtId="181" fontId="5" fillId="0" borderId="0" xfId="0" applyNumberFormat="1" applyFont="1" applyFill="1" applyBorder="1" applyAlignment="1">
      <alignment horizontal="center" wrapText="1"/>
    </xf>
    <xf numFmtId="4" fontId="5" fillId="0" borderId="0" xfId="0" applyNumberFormat="1" applyFont="1" applyBorder="1" applyAlignment="1">
      <alignment wrapText="1"/>
    </xf>
    <xf numFmtId="0" fontId="5" fillId="0" borderId="0" xfId="0" applyFont="1" applyBorder="1" applyAlignment="1">
      <alignment horizontal="center"/>
    </xf>
    <xf numFmtId="49" fontId="5" fillId="0" borderId="0" xfId="0" applyNumberFormat="1" applyFont="1" applyAlignment="1">
      <alignment horizontal="left" vertical="top" wrapText="1"/>
    </xf>
    <xf numFmtId="49" fontId="5" fillId="0" borderId="0" xfId="0" applyNumberFormat="1" applyFont="1" applyAlignment="1">
      <alignment horizontal="center" vertical="top" wrapText="1"/>
    </xf>
    <xf numFmtId="49" fontId="5" fillId="0" borderId="0" xfId="0" applyNumberFormat="1" applyFont="1" applyAlignment="1">
      <alignment vertical="justify"/>
    </xf>
    <xf numFmtId="4" fontId="5" fillId="0" borderId="0" xfId="0" applyNumberFormat="1" applyFont="1" applyAlignment="1">
      <alignment horizontal="left"/>
    </xf>
    <xf numFmtId="188" fontId="5" fillId="0" borderId="0" xfId="0" applyNumberFormat="1" applyFont="1" applyAlignment="1">
      <alignment horizontal="center"/>
    </xf>
    <xf numFmtId="188" fontId="5" fillId="0" borderId="0" xfId="0" applyNumberFormat="1" applyFont="1" applyAlignment="1">
      <alignment/>
    </xf>
    <xf numFmtId="180" fontId="5" fillId="0" borderId="0" xfId="0" applyNumberFormat="1" applyFont="1" applyAlignment="1">
      <alignment vertical="justify"/>
    </xf>
    <xf numFmtId="43" fontId="5" fillId="0" borderId="0" xfId="0" applyNumberFormat="1" applyFont="1" applyAlignment="1">
      <alignment/>
    </xf>
    <xf numFmtId="49" fontId="5" fillId="33" borderId="10" xfId="0" applyNumberFormat="1" applyFont="1" applyFill="1" applyBorder="1" applyAlignment="1">
      <alignment vertical="justify"/>
    </xf>
    <xf numFmtId="0" fontId="5" fillId="33" borderId="11" xfId="0" applyFont="1" applyFill="1" applyBorder="1" applyAlignment="1">
      <alignment wrapText="1"/>
    </xf>
    <xf numFmtId="188" fontId="6" fillId="33" borderId="11" xfId="0" applyNumberFormat="1" applyFont="1" applyFill="1" applyBorder="1" applyAlignment="1">
      <alignment horizontal="center"/>
    </xf>
    <xf numFmtId="188" fontId="5" fillId="33" borderId="12" xfId="0" applyNumberFormat="1" applyFont="1" applyFill="1" applyBorder="1" applyAlignment="1">
      <alignment/>
    </xf>
    <xf numFmtId="0" fontId="5" fillId="0" borderId="0" xfId="0" applyFont="1" applyBorder="1" applyAlignment="1">
      <alignment vertical="justify" wrapText="1"/>
    </xf>
    <xf numFmtId="4" fontId="5" fillId="0" borderId="0" xfId="0" applyNumberFormat="1" applyFont="1" applyBorder="1" applyAlignment="1">
      <alignment horizontal="left" wrapText="1"/>
    </xf>
    <xf numFmtId="0" fontId="5" fillId="0" borderId="0" xfId="0" applyNumberFormat="1" applyFont="1" applyAlignment="1">
      <alignment horizontal="right" vertical="center"/>
    </xf>
    <xf numFmtId="0" fontId="5" fillId="0" borderId="0" xfId="0" applyFont="1" applyFill="1" applyBorder="1" applyAlignment="1">
      <alignment horizontal="justify" vertical="top" wrapText="1"/>
    </xf>
    <xf numFmtId="190" fontId="5" fillId="0" borderId="0" xfId="0" applyNumberFormat="1" applyFont="1" applyBorder="1" applyAlignment="1">
      <alignment horizontal="left"/>
    </xf>
    <xf numFmtId="0" fontId="5" fillId="0" borderId="0" xfId="0" applyFont="1" applyBorder="1" applyAlignment="1">
      <alignment horizontal="center" wrapText="1"/>
    </xf>
    <xf numFmtId="0" fontId="7" fillId="0" borderId="0" xfId="0" applyFont="1" applyBorder="1" applyAlignment="1">
      <alignment horizontal="left" vertical="top" wrapText="1"/>
    </xf>
    <xf numFmtId="4" fontId="7" fillId="0" borderId="0" xfId="0" applyNumberFormat="1" applyFont="1" applyBorder="1" applyAlignment="1">
      <alignment/>
    </xf>
    <xf numFmtId="0" fontId="5" fillId="0" borderId="0" xfId="0" applyFont="1" applyBorder="1" applyAlignment="1">
      <alignment horizontal="right"/>
    </xf>
    <xf numFmtId="0" fontId="5" fillId="0" borderId="0" xfId="0" applyFont="1" applyFill="1" applyBorder="1" applyAlignment="1">
      <alignment wrapText="1"/>
    </xf>
    <xf numFmtId="49" fontId="5" fillId="0" borderId="0" xfId="0" applyNumberFormat="1" applyFont="1" applyBorder="1" applyAlignment="1">
      <alignment vertical="justify"/>
    </xf>
    <xf numFmtId="49" fontId="6" fillId="0" borderId="0" xfId="42" applyNumberFormat="1" applyFont="1" applyAlignment="1">
      <alignment vertical="justify"/>
    </xf>
    <xf numFmtId="189" fontId="6" fillId="0" borderId="0" xfId="42" applyNumberFormat="1" applyFont="1" applyAlignment="1">
      <alignment horizontal="center" wrapText="1"/>
    </xf>
    <xf numFmtId="189" fontId="6" fillId="0" borderId="0" xfId="42" applyNumberFormat="1" applyFont="1" applyAlignment="1">
      <alignment horizontal="left"/>
    </xf>
    <xf numFmtId="189" fontId="6" fillId="0" borderId="0" xfId="42" applyNumberFormat="1" applyFont="1" applyAlignment="1">
      <alignment horizontal="center"/>
    </xf>
    <xf numFmtId="188" fontId="6" fillId="33" borderId="12" xfId="0" applyNumberFormat="1" applyFont="1" applyFill="1" applyBorder="1" applyAlignment="1">
      <alignment/>
    </xf>
    <xf numFmtId="183" fontId="5" fillId="33" borderId="0" xfId="0" applyNumberFormat="1" applyFont="1" applyFill="1" applyBorder="1" applyAlignment="1">
      <alignment horizontal="right"/>
    </xf>
    <xf numFmtId="0" fontId="6" fillId="33" borderId="0" xfId="0" applyFont="1" applyFill="1" applyBorder="1" applyAlignment="1">
      <alignment/>
    </xf>
    <xf numFmtId="0" fontId="6" fillId="0" borderId="0" xfId="0" applyFont="1" applyBorder="1" applyAlignment="1">
      <alignment/>
    </xf>
    <xf numFmtId="0" fontId="5" fillId="0" borderId="13" xfId="0" applyNumberFormat="1" applyFont="1" applyBorder="1" applyAlignment="1">
      <alignment horizontal="justify" vertical="center" wrapText="1"/>
    </xf>
    <xf numFmtId="186" fontId="5" fillId="0" borderId="0" xfId="0" applyNumberFormat="1" applyFont="1" applyBorder="1" applyAlignment="1">
      <alignment horizontal="left"/>
    </xf>
    <xf numFmtId="186" fontId="5" fillId="0" borderId="0" xfId="0" applyNumberFormat="1" applyFont="1" applyBorder="1" applyAlignment="1">
      <alignment horizontal="center"/>
    </xf>
    <xf numFmtId="180" fontId="5" fillId="0" borderId="0" xfId="55" applyNumberFormat="1" applyFont="1" applyFill="1" applyBorder="1" applyAlignment="1">
      <alignment horizontal="center" vertical="top"/>
      <protection/>
    </xf>
    <xf numFmtId="0" fontId="5" fillId="0" borderId="0" xfId="55" applyFont="1" applyAlignment="1">
      <alignment horizontal="left" vertical="top" wrapText="1"/>
      <protection/>
    </xf>
    <xf numFmtId="0" fontId="5" fillId="0" borderId="0" xfId="55" applyFont="1" applyFill="1" applyBorder="1" applyAlignment="1">
      <alignment horizontal="left"/>
      <protection/>
    </xf>
    <xf numFmtId="181" fontId="5" fillId="0" borderId="0" xfId="55" applyNumberFormat="1" applyFont="1" applyFill="1" applyBorder="1" applyAlignment="1">
      <alignment horizontal="left"/>
      <protection/>
    </xf>
    <xf numFmtId="181" fontId="5" fillId="0" borderId="0" xfId="55" applyNumberFormat="1" applyFont="1" applyFill="1" applyBorder="1" applyAlignment="1">
      <alignment horizontal="center"/>
      <protection/>
    </xf>
    <xf numFmtId="182" fontId="5" fillId="33" borderId="0" xfId="0" applyNumberFormat="1" applyFont="1" applyFill="1" applyBorder="1" applyAlignment="1">
      <alignment horizontal="center"/>
    </xf>
    <xf numFmtId="0" fontId="5" fillId="0" borderId="0" xfId="56" applyFont="1" applyFill="1" applyAlignment="1">
      <alignment horizontal="justify"/>
      <protection/>
    </xf>
    <xf numFmtId="1" fontId="5" fillId="0" borderId="0" xfId="0" applyNumberFormat="1" applyFont="1" applyBorder="1" applyAlignment="1">
      <alignment horizontal="left"/>
    </xf>
    <xf numFmtId="1" fontId="5" fillId="0" borderId="0" xfId="0" applyNumberFormat="1" applyFont="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0" fontId="5" fillId="0" borderId="0" xfId="0" applyFont="1" applyFill="1" applyBorder="1" applyAlignment="1">
      <alignment horizontal="center"/>
    </xf>
    <xf numFmtId="185" fontId="5" fillId="0" borderId="0" xfId="0" applyNumberFormat="1" applyFont="1" applyBorder="1" applyAlignment="1">
      <alignment horizontal="right" vertical="top"/>
    </xf>
    <xf numFmtId="2" fontId="5" fillId="0" borderId="0" xfId="0" applyNumberFormat="1" applyFont="1" applyFill="1" applyBorder="1" applyAlignment="1" applyProtection="1">
      <alignment horizontal="justify" vertical="top"/>
      <protection/>
    </xf>
    <xf numFmtId="4" fontId="5" fillId="0" borderId="0" xfId="0" applyNumberFormat="1" applyFont="1" applyFill="1" applyBorder="1" applyAlignment="1">
      <alignment horizontal="right"/>
    </xf>
    <xf numFmtId="180" fontId="5" fillId="0" borderId="0" xfId="0" applyNumberFormat="1" applyFont="1" applyBorder="1" applyAlignment="1">
      <alignment horizontal="center" vertical="top" wrapText="1"/>
    </xf>
    <xf numFmtId="181" fontId="5" fillId="0" borderId="0" xfId="0" applyNumberFormat="1" applyFont="1" applyBorder="1" applyAlignment="1">
      <alignment horizontal="center" wrapText="1"/>
    </xf>
    <xf numFmtId="0" fontId="5" fillId="0" borderId="0" xfId="55" applyNumberFormat="1" applyFont="1" applyAlignment="1">
      <alignment horizontal="left" vertical="top" wrapText="1"/>
      <protection/>
    </xf>
    <xf numFmtId="184" fontId="5" fillId="0" borderId="0" xfId="0" applyNumberFormat="1" applyFont="1" applyBorder="1" applyAlignment="1">
      <alignment horizontal="center" vertical="top"/>
    </xf>
    <xf numFmtId="4" fontId="5" fillId="0" borderId="0" xfId="0" applyNumberFormat="1" applyFont="1" applyFill="1" applyAlignment="1">
      <alignment vertical="top" wrapText="1"/>
    </xf>
    <xf numFmtId="4" fontId="5" fillId="0" borderId="14" xfId="0" applyNumberFormat="1" applyFont="1" applyBorder="1" applyAlignment="1">
      <alignment horizontal="center"/>
    </xf>
    <xf numFmtId="4" fontId="5" fillId="0" borderId="15" xfId="0" applyNumberFormat="1" applyFont="1" applyBorder="1" applyAlignment="1">
      <alignment/>
    </xf>
    <xf numFmtId="4" fontId="5" fillId="0" borderId="16" xfId="0" applyNumberFormat="1" applyFont="1" applyBorder="1" applyAlignment="1">
      <alignment/>
    </xf>
    <xf numFmtId="195" fontId="5" fillId="0" borderId="0" xfId="0" applyNumberFormat="1" applyFont="1" applyAlignment="1">
      <alignment horizontal="left" vertical="top"/>
    </xf>
    <xf numFmtId="0" fontId="5" fillId="0" borderId="0" xfId="0" applyFont="1" applyAlignment="1">
      <alignment vertical="top" wrapText="1"/>
    </xf>
    <xf numFmtId="0" fontId="5" fillId="0" borderId="0" xfId="0" applyNumberFormat="1" applyFont="1" applyAlignment="1">
      <alignment horizontal="center"/>
    </xf>
    <xf numFmtId="4" fontId="5" fillId="0" borderId="0" xfId="0" applyNumberFormat="1" applyFont="1" applyAlignment="1">
      <alignment/>
    </xf>
    <xf numFmtId="0" fontId="5" fillId="0" borderId="0" xfId="0" applyNumberFormat="1" applyFont="1" applyBorder="1" applyAlignment="1">
      <alignment horizontal="justify" vertical="top" wrapText="1"/>
    </xf>
    <xf numFmtId="182" fontId="5" fillId="33" borderId="0" xfId="0" applyNumberFormat="1" applyFont="1" applyFill="1" applyBorder="1" applyAlignment="1">
      <alignment horizontal="right"/>
    </xf>
    <xf numFmtId="182" fontId="5" fillId="0" borderId="0" xfId="0" applyNumberFormat="1" applyFont="1" applyFill="1" applyBorder="1" applyAlignment="1">
      <alignment horizontal="right"/>
    </xf>
    <xf numFmtId="0" fontId="6" fillId="0" borderId="0" xfId="0" applyFont="1" applyAlignment="1">
      <alignment/>
    </xf>
    <xf numFmtId="195" fontId="6" fillId="0" borderId="17" xfId="0" applyNumberFormat="1" applyFont="1" applyBorder="1" applyAlignment="1">
      <alignment horizontal="left" vertical="top"/>
    </xf>
    <xf numFmtId="195" fontId="6" fillId="0" borderId="18" xfId="0" applyNumberFormat="1" applyFont="1" applyBorder="1" applyAlignment="1">
      <alignment horizontal="left" vertical="top"/>
    </xf>
    <xf numFmtId="0" fontId="5" fillId="0" borderId="17" xfId="0" applyNumberFormat="1" applyFont="1" applyBorder="1" applyAlignment="1">
      <alignment horizontal="center"/>
    </xf>
    <xf numFmtId="0" fontId="5" fillId="0" borderId="18" xfId="0" applyNumberFormat="1" applyFont="1" applyBorder="1" applyAlignment="1">
      <alignment horizontal="center"/>
    </xf>
    <xf numFmtId="195" fontId="5" fillId="0" borderId="19" xfId="0" applyNumberFormat="1" applyFont="1" applyBorder="1" applyAlignment="1">
      <alignment horizontal="left" vertical="top"/>
    </xf>
    <xf numFmtId="195" fontId="5" fillId="0" borderId="20" xfId="0" applyNumberFormat="1" applyFont="1" applyBorder="1" applyAlignment="1">
      <alignment horizontal="left" vertical="top"/>
    </xf>
    <xf numFmtId="4" fontId="5" fillId="33" borderId="11" xfId="0" applyNumberFormat="1" applyFont="1" applyFill="1" applyBorder="1" applyAlignment="1">
      <alignment horizontal="center"/>
    </xf>
    <xf numFmtId="195" fontId="5" fillId="0" borderId="21" xfId="0" applyNumberFormat="1" applyFont="1" applyBorder="1" applyAlignment="1">
      <alignment horizontal="left" vertical="top"/>
    </xf>
    <xf numFmtId="195" fontId="5" fillId="0" borderId="22" xfId="0" applyNumberFormat="1" applyFont="1" applyBorder="1" applyAlignment="1">
      <alignment horizontal="left" vertical="top"/>
    </xf>
    <xf numFmtId="0" fontId="48" fillId="0" borderId="23" xfId="0" applyNumberFormat="1" applyFont="1" applyBorder="1" applyAlignment="1">
      <alignment horizontal="center" vertical="center"/>
    </xf>
    <xf numFmtId="4" fontId="5" fillId="0" borderId="23" xfId="0" applyNumberFormat="1" applyFont="1" applyBorder="1" applyAlignment="1">
      <alignment horizontal="center" vertical="center" wrapText="1"/>
    </xf>
    <xf numFmtId="4" fontId="5" fillId="0" borderId="23" xfId="0" applyNumberFormat="1" applyFont="1" applyBorder="1" applyAlignment="1">
      <alignment horizontal="center" vertical="center"/>
    </xf>
    <xf numFmtId="0" fontId="5" fillId="0" borderId="19" xfId="0" applyNumberFormat="1" applyFont="1" applyBorder="1" applyAlignment="1">
      <alignment horizontal="center"/>
    </xf>
    <xf numFmtId="0" fontId="5" fillId="0" borderId="20" xfId="0" applyNumberFormat="1" applyFont="1" applyBorder="1" applyAlignment="1">
      <alignment horizontal="center"/>
    </xf>
    <xf numFmtId="0" fontId="5" fillId="0" borderId="21" xfId="0" applyNumberFormat="1" applyFont="1" applyBorder="1" applyAlignment="1">
      <alignment horizontal="center"/>
    </xf>
    <xf numFmtId="0" fontId="5" fillId="0" borderId="22"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48"/>
  <sheetViews>
    <sheetView tabSelected="1" view="pageBreakPreview" zoomScaleSheetLayoutView="100" zoomScalePageLayoutView="0" workbookViewId="0" topLeftCell="A118">
      <selection activeCell="B8" sqref="B8"/>
    </sheetView>
  </sheetViews>
  <sheetFormatPr defaultColWidth="9.140625" defaultRowHeight="15"/>
  <cols>
    <col min="1" max="1" width="8.140625" style="1" customWidth="1"/>
    <col min="2" max="2" width="51.00390625" style="1" customWidth="1"/>
    <col min="3" max="3" width="9.57421875" style="2" customWidth="1"/>
    <col min="4" max="4" width="9.421875" style="2" customWidth="1"/>
    <col min="5" max="5" width="11.8515625" style="13" customWidth="1"/>
    <col min="6" max="6" width="14.8515625" style="41" customWidth="1"/>
    <col min="7" max="16384" width="9.140625" style="3" customWidth="1"/>
  </cols>
  <sheetData>
    <row r="1" ht="80.25" customHeight="1">
      <c r="F1" s="14"/>
    </row>
    <row r="2" spans="1:6" s="7" customFormat="1" ht="31.5" customHeight="1">
      <c r="A2" s="119" t="s">
        <v>141</v>
      </c>
      <c r="B2" s="120"/>
      <c r="C2" s="121"/>
      <c r="D2" s="121"/>
      <c r="E2" s="122"/>
      <c r="F2" s="101"/>
    </row>
    <row r="3" spans="1:6" ht="20.25" customHeight="1">
      <c r="A3" s="112" t="s">
        <v>150</v>
      </c>
      <c r="B3" s="113"/>
      <c r="C3" s="121"/>
      <c r="D3" s="121"/>
      <c r="E3" s="123"/>
      <c r="F3" s="102"/>
    </row>
    <row r="4" spans="1:6" ht="14.25">
      <c r="A4" s="116"/>
      <c r="B4" s="117"/>
      <c r="C4" s="121"/>
      <c r="D4" s="121"/>
      <c r="E4" s="123"/>
      <c r="F4" s="103"/>
    </row>
    <row r="5" spans="1:6" ht="14.25">
      <c r="A5" s="119" t="s">
        <v>142</v>
      </c>
      <c r="B5" s="120"/>
      <c r="C5" s="126"/>
      <c r="D5" s="127"/>
      <c r="E5" s="123"/>
      <c r="F5" s="122"/>
    </row>
    <row r="6" spans="1:6" ht="20.25" customHeight="1">
      <c r="A6" s="112" t="s">
        <v>144</v>
      </c>
      <c r="B6" s="113"/>
      <c r="C6" s="114"/>
      <c r="D6" s="115"/>
      <c r="E6" s="123"/>
      <c r="F6" s="123"/>
    </row>
    <row r="7" spans="1:6" ht="15.75" customHeight="1">
      <c r="A7" s="116"/>
      <c r="B7" s="117"/>
      <c r="C7" s="124"/>
      <c r="D7" s="125"/>
      <c r="E7" s="123"/>
      <c r="F7" s="123"/>
    </row>
    <row r="8" ht="25.5" customHeight="1">
      <c r="B8" s="111" t="s">
        <v>151</v>
      </c>
    </row>
    <row r="9" ht="14.25">
      <c r="F9" s="14"/>
    </row>
    <row r="10" spans="1:6" ht="14.25">
      <c r="A10" s="18" t="s">
        <v>77</v>
      </c>
      <c r="B10" s="19" t="s">
        <v>143</v>
      </c>
      <c r="C10" s="4"/>
      <c r="D10" s="15"/>
      <c r="E10" s="16"/>
      <c r="F10" s="17"/>
    </row>
    <row r="11" spans="1:6" ht="14.25">
      <c r="A11" s="104"/>
      <c r="B11" s="105"/>
      <c r="C11" s="106"/>
      <c r="D11" s="107"/>
      <c r="E11" s="107"/>
      <c r="F11" s="107"/>
    </row>
    <row r="12" spans="1:6" ht="14.25">
      <c r="A12" s="20" t="s">
        <v>3</v>
      </c>
      <c r="B12" s="21" t="s">
        <v>4</v>
      </c>
      <c r="C12" s="20" t="s">
        <v>5</v>
      </c>
      <c r="D12" s="20" t="s">
        <v>6</v>
      </c>
      <c r="E12" s="22" t="s">
        <v>7</v>
      </c>
      <c r="F12" s="14" t="s">
        <v>37</v>
      </c>
    </row>
    <row r="13" spans="1:6" ht="14.25">
      <c r="A13" s="20"/>
      <c r="B13" s="21"/>
      <c r="C13" s="20"/>
      <c r="D13" s="20"/>
      <c r="E13" s="22"/>
      <c r="F13" s="14"/>
    </row>
    <row r="14" spans="1:6" ht="87" customHeight="1">
      <c r="A14" s="23">
        <v>111</v>
      </c>
      <c r="B14" s="5" t="s">
        <v>78</v>
      </c>
      <c r="C14" s="10" t="s">
        <v>8</v>
      </c>
      <c r="D14" s="24">
        <v>1</v>
      </c>
      <c r="E14" s="25"/>
      <c r="F14" s="14">
        <f>E14</f>
        <v>0</v>
      </c>
    </row>
    <row r="15" spans="1:6" ht="14.25">
      <c r="A15" s="20"/>
      <c r="B15" s="21"/>
      <c r="C15" s="20"/>
      <c r="D15" s="20"/>
      <c r="E15" s="22"/>
      <c r="F15" s="14"/>
    </row>
    <row r="16" spans="1:6" ht="61.5" customHeight="1">
      <c r="A16" s="23">
        <v>112</v>
      </c>
      <c r="B16" s="26" t="s">
        <v>79</v>
      </c>
      <c r="C16" s="10" t="s">
        <v>8</v>
      </c>
      <c r="D16" s="24">
        <v>1</v>
      </c>
      <c r="E16" s="25"/>
      <c r="F16" s="14">
        <f>E16</f>
        <v>0</v>
      </c>
    </row>
    <row r="17" spans="1:6" ht="14.25">
      <c r="A17" s="20"/>
      <c r="B17" s="21"/>
      <c r="C17" s="20"/>
      <c r="D17" s="20"/>
      <c r="E17" s="22"/>
      <c r="F17" s="14"/>
    </row>
    <row r="18" spans="1:6" ht="186.75" customHeight="1">
      <c r="A18" s="23">
        <v>113</v>
      </c>
      <c r="B18" s="5" t="s">
        <v>80</v>
      </c>
      <c r="C18" s="10" t="s">
        <v>50</v>
      </c>
      <c r="D18" s="27">
        <v>6</v>
      </c>
      <c r="E18" s="28"/>
      <c r="F18" s="14">
        <f>D18*E18</f>
        <v>0</v>
      </c>
    </row>
    <row r="19" spans="5:6" ht="14.25">
      <c r="E19" s="29"/>
      <c r="F19" s="14"/>
    </row>
    <row r="20" ht="24" customHeight="1">
      <c r="F20" s="14"/>
    </row>
    <row r="21" spans="1:6" ht="14.25">
      <c r="A21" s="18" t="s">
        <v>1</v>
      </c>
      <c r="B21" s="30" t="s">
        <v>30</v>
      </c>
      <c r="C21" s="4" t="s">
        <v>14</v>
      </c>
      <c r="D21" s="4"/>
      <c r="E21" s="31"/>
      <c r="F21" s="32">
        <f>SUM(F14:F18)</f>
        <v>0</v>
      </c>
    </row>
    <row r="22" ht="14.25">
      <c r="F22" s="14"/>
    </row>
    <row r="23" spans="1:6" ht="14.25">
      <c r="A23" s="18" t="s">
        <v>81</v>
      </c>
      <c r="B23" s="19" t="s">
        <v>10</v>
      </c>
      <c r="C23" s="4"/>
      <c r="D23" s="15"/>
      <c r="E23" s="16"/>
      <c r="F23" s="17"/>
    </row>
    <row r="24" spans="1:6" ht="14.25">
      <c r="A24" s="20"/>
      <c r="B24" s="21"/>
      <c r="C24" s="20"/>
      <c r="D24" s="20"/>
      <c r="E24" s="22"/>
      <c r="F24" s="14"/>
    </row>
    <row r="25" spans="1:6" ht="14.25">
      <c r="A25" s="20" t="s">
        <v>3</v>
      </c>
      <c r="B25" s="21" t="s">
        <v>4</v>
      </c>
      <c r="C25" s="20" t="s">
        <v>5</v>
      </c>
      <c r="D25" s="22" t="s">
        <v>6</v>
      </c>
      <c r="E25" s="22" t="s">
        <v>7</v>
      </c>
      <c r="F25" s="14" t="s">
        <v>37</v>
      </c>
    </row>
    <row r="26" spans="1:6" ht="14.25">
      <c r="A26" s="33"/>
      <c r="B26" s="5"/>
      <c r="C26" s="10"/>
      <c r="D26" s="24" t="s">
        <v>9</v>
      </c>
      <c r="E26" s="25"/>
      <c r="F26" s="14"/>
    </row>
    <row r="27" spans="1:6" ht="128.25">
      <c r="A27" s="23">
        <v>121</v>
      </c>
      <c r="B27" s="5" t="s">
        <v>82</v>
      </c>
      <c r="C27" s="10" t="s">
        <v>11</v>
      </c>
      <c r="D27" s="27">
        <v>100</v>
      </c>
      <c r="E27" s="28"/>
      <c r="F27" s="14">
        <f>D27*E27</f>
        <v>0</v>
      </c>
    </row>
    <row r="28" spans="1:6" ht="14.25">
      <c r="A28" s="33"/>
      <c r="B28" s="5"/>
      <c r="C28" s="10"/>
      <c r="D28" s="24" t="s">
        <v>9</v>
      </c>
      <c r="E28" s="25"/>
      <c r="F28" s="14"/>
    </row>
    <row r="29" spans="1:6" ht="71.25">
      <c r="A29" s="23">
        <f>A27+1</f>
        <v>122</v>
      </c>
      <c r="B29" s="5" t="s">
        <v>83</v>
      </c>
      <c r="C29" s="10" t="s">
        <v>9</v>
      </c>
      <c r="D29" s="24" t="s">
        <v>9</v>
      </c>
      <c r="E29" s="25"/>
      <c r="F29" s="14"/>
    </row>
    <row r="30" spans="1:6" ht="14.25">
      <c r="A30" s="23"/>
      <c r="B30" s="5" t="s">
        <v>67</v>
      </c>
      <c r="C30" s="10" t="s">
        <v>11</v>
      </c>
      <c r="D30" s="24">
        <v>4</v>
      </c>
      <c r="E30" s="25"/>
      <c r="F30" s="14"/>
    </row>
    <row r="31" spans="2:6" ht="14.25">
      <c r="B31" s="5" t="s">
        <v>75</v>
      </c>
      <c r="C31" s="10" t="s">
        <v>11</v>
      </c>
      <c r="D31" s="24">
        <v>3</v>
      </c>
      <c r="E31" s="25"/>
      <c r="F31" s="14"/>
    </row>
    <row r="32" spans="2:6" ht="14.25">
      <c r="B32" s="5"/>
      <c r="C32" s="10"/>
      <c r="D32" s="24"/>
      <c r="E32" s="25"/>
      <c r="F32" s="14"/>
    </row>
    <row r="33" spans="1:6" ht="14.25">
      <c r="A33" s="33"/>
      <c r="B33" s="5" t="s">
        <v>12</v>
      </c>
      <c r="C33" s="10" t="s">
        <v>11</v>
      </c>
      <c r="D33" s="24">
        <v>7</v>
      </c>
      <c r="E33" s="25"/>
      <c r="F33" s="14">
        <f>D33*E33</f>
        <v>0</v>
      </c>
    </row>
    <row r="34" ht="14.25">
      <c r="F34" s="14"/>
    </row>
    <row r="35" spans="1:6" ht="92.25" customHeight="1">
      <c r="A35" s="23">
        <v>123</v>
      </c>
      <c r="B35" s="34" t="s">
        <v>84</v>
      </c>
      <c r="C35" s="10" t="s">
        <v>11</v>
      </c>
      <c r="D35" s="24">
        <v>31</v>
      </c>
      <c r="E35" s="25"/>
      <c r="F35" s="14">
        <f>D35*E35</f>
        <v>0</v>
      </c>
    </row>
    <row r="36" ht="14.25">
      <c r="F36" s="14"/>
    </row>
    <row r="37" spans="1:6" ht="127.5" customHeight="1">
      <c r="A37" s="23">
        <v>124</v>
      </c>
      <c r="B37" s="12" t="s">
        <v>85</v>
      </c>
      <c r="C37" s="10" t="s">
        <v>11</v>
      </c>
      <c r="D37" s="24">
        <v>71</v>
      </c>
      <c r="E37" s="25"/>
      <c r="F37" s="14">
        <f>D37*E37</f>
        <v>0</v>
      </c>
    </row>
    <row r="38" ht="14.25">
      <c r="F38" s="14"/>
    </row>
    <row r="39" spans="1:6" s="1" customFormat="1" ht="152.25" customHeight="1">
      <c r="A39" s="35">
        <v>125</v>
      </c>
      <c r="B39" s="36" t="s">
        <v>86</v>
      </c>
      <c r="C39" s="37" t="s">
        <v>9</v>
      </c>
      <c r="D39" s="38" t="s">
        <v>9</v>
      </c>
      <c r="E39" s="39"/>
      <c r="F39" s="40"/>
    </row>
    <row r="40" spans="1:6" ht="25.5" customHeight="1">
      <c r="A40" s="23"/>
      <c r="B40" s="36" t="s">
        <v>70</v>
      </c>
      <c r="C40" s="10" t="s">
        <v>11</v>
      </c>
      <c r="D40" s="24">
        <v>71</v>
      </c>
      <c r="E40" s="25"/>
      <c r="F40" s="14">
        <f aca="true" t="shared" si="0" ref="F40:F46">D40*E40</f>
        <v>0</v>
      </c>
    </row>
    <row r="41" spans="2:6" ht="30" customHeight="1">
      <c r="B41" s="36" t="s">
        <v>53</v>
      </c>
      <c r="C41" s="10" t="s">
        <v>11</v>
      </c>
      <c r="D41" s="24">
        <v>34</v>
      </c>
      <c r="E41" s="25"/>
      <c r="F41" s="14">
        <f t="shared" si="0"/>
        <v>0</v>
      </c>
    </row>
    <row r="42" spans="2:6" ht="30" customHeight="1">
      <c r="B42" s="36" t="s">
        <v>71</v>
      </c>
      <c r="C42" s="10" t="s">
        <v>11</v>
      </c>
      <c r="D42" s="24">
        <v>18</v>
      </c>
      <c r="E42" s="25"/>
      <c r="F42" s="14">
        <f t="shared" si="0"/>
        <v>0</v>
      </c>
    </row>
    <row r="43" spans="2:6" ht="30" customHeight="1">
      <c r="B43" s="36" t="s">
        <v>72</v>
      </c>
      <c r="C43" s="10" t="s">
        <v>11</v>
      </c>
      <c r="D43" s="24">
        <v>17.4</v>
      </c>
      <c r="E43" s="25"/>
      <c r="F43" s="14">
        <f t="shared" si="0"/>
        <v>0</v>
      </c>
    </row>
    <row r="44" spans="2:6" ht="30" customHeight="1">
      <c r="B44" s="36" t="s">
        <v>73</v>
      </c>
      <c r="C44" s="10" t="s">
        <v>11</v>
      </c>
      <c r="D44" s="24">
        <v>17.2</v>
      </c>
      <c r="E44" s="25"/>
      <c r="F44" s="14">
        <f t="shared" si="0"/>
        <v>0</v>
      </c>
    </row>
    <row r="45" spans="2:6" ht="30" customHeight="1">
      <c r="B45" s="36" t="s">
        <v>59</v>
      </c>
      <c r="C45" s="10" t="s">
        <v>11</v>
      </c>
      <c r="D45" s="24">
        <v>8</v>
      </c>
      <c r="E45" s="25"/>
      <c r="F45" s="14">
        <f t="shared" si="0"/>
        <v>0</v>
      </c>
    </row>
    <row r="46" spans="2:6" ht="30" customHeight="1">
      <c r="B46" s="36" t="s">
        <v>76</v>
      </c>
      <c r="C46" s="10" t="s">
        <v>11</v>
      </c>
      <c r="D46" s="24">
        <v>16</v>
      </c>
      <c r="E46" s="25"/>
      <c r="F46" s="14">
        <f t="shared" si="0"/>
        <v>0</v>
      </c>
    </row>
    <row r="47" ht="14.25">
      <c r="F47" s="14"/>
    </row>
    <row r="48" spans="1:6" ht="174" customHeight="1">
      <c r="A48" s="23">
        <v>126</v>
      </c>
      <c r="B48" s="36" t="s">
        <v>87</v>
      </c>
      <c r="C48" s="10" t="s">
        <v>11</v>
      </c>
      <c r="D48" s="24">
        <v>20</v>
      </c>
      <c r="E48" s="25"/>
      <c r="F48" s="14">
        <f>D48*E48</f>
        <v>0</v>
      </c>
    </row>
    <row r="49" ht="14.25">
      <c r="F49" s="14"/>
    </row>
    <row r="50" spans="1:6" s="1" customFormat="1" ht="153" customHeight="1">
      <c r="A50" s="23">
        <v>127</v>
      </c>
      <c r="B50" s="36" t="s">
        <v>135</v>
      </c>
      <c r="C50" s="10" t="s">
        <v>11</v>
      </c>
      <c r="D50" s="24">
        <v>16</v>
      </c>
      <c r="E50" s="25"/>
      <c r="F50" s="14">
        <f>D50*E50</f>
        <v>0</v>
      </c>
    </row>
    <row r="51" ht="14.25">
      <c r="F51" s="14"/>
    </row>
    <row r="52" spans="1:6" ht="116.25" customHeight="1">
      <c r="A52" s="23">
        <v>127</v>
      </c>
      <c r="B52" s="36" t="s">
        <v>88</v>
      </c>
      <c r="C52" s="10" t="s">
        <v>20</v>
      </c>
      <c r="D52" s="24">
        <v>415</v>
      </c>
      <c r="E52" s="25"/>
      <c r="F52" s="14">
        <f>D52*E52</f>
        <v>0</v>
      </c>
    </row>
    <row r="53" ht="14.25">
      <c r="F53" s="14"/>
    </row>
    <row r="54" spans="1:6" ht="214.5" customHeight="1">
      <c r="A54" s="23">
        <v>128</v>
      </c>
      <c r="B54" s="36" t="s">
        <v>89</v>
      </c>
      <c r="C54" s="10" t="s">
        <v>20</v>
      </c>
      <c r="D54" s="24">
        <v>200</v>
      </c>
      <c r="E54" s="25"/>
      <c r="F54" s="14">
        <f>D54*E54</f>
        <v>0</v>
      </c>
    </row>
    <row r="55" ht="14.25">
      <c r="F55" s="14"/>
    </row>
    <row r="56" spans="1:6" s="1" customFormat="1" ht="126" customHeight="1">
      <c r="A56" s="23">
        <v>129</v>
      </c>
      <c r="B56" s="36" t="s">
        <v>131</v>
      </c>
      <c r="C56" s="10" t="s">
        <v>11</v>
      </c>
      <c r="D56" s="24">
        <v>18</v>
      </c>
      <c r="E56" s="25"/>
      <c r="F56" s="14">
        <f>D56*E56</f>
        <v>0</v>
      </c>
    </row>
    <row r="57" ht="17.25" customHeight="1">
      <c r="F57" s="14"/>
    </row>
    <row r="58" spans="1:6" s="1" customFormat="1" ht="267.75" customHeight="1">
      <c r="A58" s="99">
        <v>1210</v>
      </c>
      <c r="B58" s="36" t="s">
        <v>130</v>
      </c>
      <c r="C58" s="10" t="s">
        <v>11</v>
      </c>
      <c r="D58" s="24">
        <v>8</v>
      </c>
      <c r="E58" s="25"/>
      <c r="F58" s="14">
        <f>D58*E58</f>
        <v>0</v>
      </c>
    </row>
    <row r="59" ht="14.25">
      <c r="F59" s="14"/>
    </row>
    <row r="60" spans="1:6" s="7" customFormat="1" ht="57">
      <c r="A60" s="42">
        <v>1211</v>
      </c>
      <c r="B60" s="36" t="s">
        <v>90</v>
      </c>
      <c r="C60" s="37" t="s">
        <v>50</v>
      </c>
      <c r="D60" s="43">
        <v>4</v>
      </c>
      <c r="E60" s="44"/>
      <c r="F60" s="45">
        <f>D60*E60</f>
        <v>0</v>
      </c>
    </row>
    <row r="61" ht="14.25">
      <c r="F61" s="14"/>
    </row>
    <row r="62" spans="1:6" ht="14.25">
      <c r="A62" s="30" t="s">
        <v>16</v>
      </c>
      <c r="B62" s="30" t="s">
        <v>13</v>
      </c>
      <c r="C62" s="4" t="s">
        <v>14</v>
      </c>
      <c r="D62" s="4"/>
      <c r="E62" s="18"/>
      <c r="F62" s="32">
        <f>SUM(F27:F61)</f>
        <v>0</v>
      </c>
    </row>
    <row r="63" spans="1:6" ht="14.25">
      <c r="A63" s="8"/>
      <c r="B63" s="8"/>
      <c r="C63" s="10"/>
      <c r="D63" s="10"/>
      <c r="E63" s="46"/>
      <c r="F63" s="14"/>
    </row>
    <row r="64" spans="1:6" s="1" customFormat="1" ht="14.25">
      <c r="A64" s="47"/>
      <c r="B64" s="47"/>
      <c r="C64" s="47"/>
      <c r="D64" s="47"/>
      <c r="E64" s="48"/>
      <c r="F64" s="47"/>
    </row>
    <row r="65" spans="1:6" ht="14.25">
      <c r="A65" s="18" t="s">
        <v>91</v>
      </c>
      <c r="B65" s="19" t="s">
        <v>38</v>
      </c>
      <c r="C65" s="4"/>
      <c r="D65" s="15"/>
      <c r="E65" s="16"/>
      <c r="F65" s="17"/>
    </row>
    <row r="66" spans="1:6" s="1" customFormat="1" ht="14.25">
      <c r="A66" s="49"/>
      <c r="B66" s="26"/>
      <c r="C66" s="50"/>
      <c r="D66" s="50"/>
      <c r="E66" s="51"/>
      <c r="F66" s="52"/>
    </row>
    <row r="67" spans="1:6" ht="14.25">
      <c r="A67" s="20" t="s">
        <v>3</v>
      </c>
      <c r="B67" s="21" t="s">
        <v>4</v>
      </c>
      <c r="C67" s="20" t="s">
        <v>5</v>
      </c>
      <c r="D67" s="22" t="s">
        <v>6</v>
      </c>
      <c r="E67" s="22" t="s">
        <v>7</v>
      </c>
      <c r="F67" s="14" t="s">
        <v>37</v>
      </c>
    </row>
    <row r="68" spans="1:6" s="1" customFormat="1" ht="14.25">
      <c r="A68" s="49"/>
      <c r="B68" s="26"/>
      <c r="C68" s="50"/>
      <c r="D68" s="50"/>
      <c r="E68" s="51"/>
      <c r="F68" s="52"/>
    </row>
    <row r="69" spans="1:6" s="54" customFormat="1" ht="60" customHeight="1">
      <c r="A69" s="53">
        <v>131</v>
      </c>
      <c r="B69" s="5" t="s">
        <v>92</v>
      </c>
      <c r="C69" s="37" t="s">
        <v>9</v>
      </c>
      <c r="D69" s="38" t="s">
        <v>9</v>
      </c>
      <c r="E69" s="51"/>
      <c r="F69" s="52"/>
    </row>
    <row r="70" spans="1:6" s="1" customFormat="1" ht="14.25">
      <c r="A70" s="53"/>
      <c r="B70" s="5" t="s">
        <v>66</v>
      </c>
      <c r="C70" s="10" t="s">
        <v>11</v>
      </c>
      <c r="D70" s="24">
        <v>0.5</v>
      </c>
      <c r="E70" s="51"/>
      <c r="F70" s="14"/>
    </row>
    <row r="71" spans="2:6" ht="28.5">
      <c r="B71" s="5" t="s">
        <v>57</v>
      </c>
      <c r="C71" s="10" t="s">
        <v>11</v>
      </c>
      <c r="D71" s="24">
        <v>1.5</v>
      </c>
      <c r="F71" s="14"/>
    </row>
    <row r="72" spans="3:6" ht="14.25">
      <c r="C72" s="1"/>
      <c r="F72" s="14"/>
    </row>
    <row r="73" spans="2:6" ht="14.25">
      <c r="B73" s="5" t="s">
        <v>12</v>
      </c>
      <c r="C73" s="10" t="s">
        <v>11</v>
      </c>
      <c r="D73" s="24">
        <v>2</v>
      </c>
      <c r="F73" s="14">
        <f>D73*E73</f>
        <v>0</v>
      </c>
    </row>
    <row r="74" ht="14.25">
      <c r="F74" s="14"/>
    </row>
    <row r="75" spans="1:6" ht="79.5" customHeight="1">
      <c r="A75" s="53">
        <v>132</v>
      </c>
      <c r="B75" s="5" t="s">
        <v>93</v>
      </c>
      <c r="C75" s="10" t="s">
        <v>11</v>
      </c>
      <c r="D75" s="24">
        <v>19</v>
      </c>
      <c r="F75" s="14">
        <f>D75*E75</f>
        <v>0</v>
      </c>
    </row>
    <row r="76" ht="14.25">
      <c r="F76" s="14"/>
    </row>
    <row r="77" spans="1:6" s="1" customFormat="1" ht="15.75" customHeight="1">
      <c r="A77" s="35"/>
      <c r="B77" s="5"/>
      <c r="C77" s="10"/>
      <c r="D77" s="24" t="s">
        <v>9</v>
      </c>
      <c r="E77" s="51"/>
      <c r="F77" s="52"/>
    </row>
    <row r="78" spans="1:6" s="1" customFormat="1" ht="14.25">
      <c r="A78" s="49"/>
      <c r="B78" s="36"/>
      <c r="C78" s="50"/>
      <c r="D78" s="50"/>
      <c r="E78" s="51"/>
      <c r="F78" s="52"/>
    </row>
    <row r="79" spans="1:6" s="1" customFormat="1" ht="14.25">
      <c r="A79" s="55" t="s">
        <v>18</v>
      </c>
      <c r="B79" s="56" t="s">
        <v>0</v>
      </c>
      <c r="C79" s="118" t="s">
        <v>31</v>
      </c>
      <c r="D79" s="118"/>
      <c r="E79" s="57"/>
      <c r="F79" s="58">
        <f>SUM(F69:F76)</f>
        <v>0</v>
      </c>
    </row>
    <row r="80" spans="1:6" s="1" customFormat="1" ht="14.25">
      <c r="A80" s="49"/>
      <c r="B80" s="36"/>
      <c r="C80" s="50"/>
      <c r="D80" s="50"/>
      <c r="E80" s="51"/>
      <c r="F80" s="52"/>
    </row>
    <row r="81" spans="1:6" s="1" customFormat="1" ht="14.25">
      <c r="A81" s="49"/>
      <c r="B81" s="36"/>
      <c r="C81" s="50"/>
      <c r="D81" s="50"/>
      <c r="E81" s="51"/>
      <c r="F81" s="52"/>
    </row>
    <row r="82" spans="1:6" ht="14.25">
      <c r="A82" s="18" t="s">
        <v>94</v>
      </c>
      <c r="B82" s="19" t="s">
        <v>39</v>
      </c>
      <c r="C82" s="4"/>
      <c r="D82" s="15"/>
      <c r="E82" s="16"/>
      <c r="F82" s="17"/>
    </row>
    <row r="83" spans="1:6" s="1" customFormat="1" ht="16.5" customHeight="1">
      <c r="A83" s="35"/>
      <c r="B83" s="59"/>
      <c r="C83" s="37"/>
      <c r="D83" s="60"/>
      <c r="E83" s="39"/>
      <c r="F83" s="40"/>
    </row>
    <row r="84" spans="1:6" s="1" customFormat="1" ht="96" customHeight="1">
      <c r="A84" s="35"/>
      <c r="B84" s="5" t="s">
        <v>42</v>
      </c>
      <c r="C84" s="37"/>
      <c r="D84" s="60"/>
      <c r="E84" s="39"/>
      <c r="F84" s="40"/>
    </row>
    <row r="85" spans="1:6" s="20" customFormat="1" ht="14.25">
      <c r="A85" s="20" t="s">
        <v>3</v>
      </c>
      <c r="B85" s="21" t="s">
        <v>4</v>
      </c>
      <c r="C85" s="20" t="s">
        <v>5</v>
      </c>
      <c r="D85" s="22" t="s">
        <v>6</v>
      </c>
      <c r="E85" s="22" t="s">
        <v>7</v>
      </c>
      <c r="F85" s="61" t="s">
        <v>15</v>
      </c>
    </row>
    <row r="86" spans="1:6" s="1" customFormat="1" ht="15.75" customHeight="1">
      <c r="A86" s="35"/>
      <c r="B86" s="5"/>
      <c r="C86" s="10"/>
      <c r="D86" s="24" t="s">
        <v>9</v>
      </c>
      <c r="E86" s="51"/>
      <c r="F86" s="52"/>
    </row>
    <row r="87" spans="1:6" s="1" customFormat="1" ht="87" customHeight="1">
      <c r="A87" s="35">
        <v>141</v>
      </c>
      <c r="B87" s="5" t="s">
        <v>95</v>
      </c>
      <c r="C87" s="37" t="s">
        <v>9</v>
      </c>
      <c r="D87" s="38" t="s">
        <v>9</v>
      </c>
      <c r="E87" s="39"/>
      <c r="F87" s="40"/>
    </row>
    <row r="88" spans="1:6" ht="14.25">
      <c r="A88" s="23"/>
      <c r="B88" s="5" t="s">
        <v>74</v>
      </c>
      <c r="C88" s="10" t="s">
        <v>11</v>
      </c>
      <c r="D88" s="24">
        <v>1</v>
      </c>
      <c r="E88" s="39"/>
      <c r="F88" s="14"/>
    </row>
    <row r="89" spans="1:6" ht="14.25">
      <c r="A89" s="23"/>
      <c r="B89" s="5" t="s">
        <v>140</v>
      </c>
      <c r="C89" s="10" t="s">
        <v>11</v>
      </c>
      <c r="D89" s="24">
        <v>4</v>
      </c>
      <c r="E89" s="39"/>
      <c r="F89" s="14"/>
    </row>
    <row r="90" spans="2:6" ht="14.25">
      <c r="B90" s="5" t="s">
        <v>60</v>
      </c>
      <c r="C90" s="10" t="s">
        <v>11</v>
      </c>
      <c r="D90" s="24">
        <v>5</v>
      </c>
      <c r="E90" s="39"/>
      <c r="F90" s="14"/>
    </row>
    <row r="91" spans="1:6" s="1" customFormat="1" ht="14.25">
      <c r="A91" s="35"/>
      <c r="B91" s="5"/>
      <c r="C91" s="10"/>
      <c r="D91" s="24" t="s">
        <v>9</v>
      </c>
      <c r="E91" s="39"/>
      <c r="F91" s="40"/>
    </row>
    <row r="92" spans="1:6" s="1" customFormat="1" ht="25.5" customHeight="1">
      <c r="A92" s="35"/>
      <c r="B92" s="5" t="s">
        <v>12</v>
      </c>
      <c r="C92" s="10" t="s">
        <v>11</v>
      </c>
      <c r="D92" s="24">
        <v>10</v>
      </c>
      <c r="E92" s="39"/>
      <c r="F92" s="14">
        <f>D92*E92</f>
        <v>0</v>
      </c>
    </row>
    <row r="93" spans="1:6" s="1" customFormat="1" ht="17.25" customHeight="1">
      <c r="A93" s="35"/>
      <c r="B93" s="5"/>
      <c r="C93" s="10"/>
      <c r="D93" s="24"/>
      <c r="E93" s="51"/>
      <c r="F93" s="52"/>
    </row>
    <row r="94" spans="1:6" s="1" customFormat="1" ht="173.25" customHeight="1">
      <c r="A94" s="35">
        <v>142</v>
      </c>
      <c r="B94" s="36" t="s">
        <v>133</v>
      </c>
      <c r="C94" s="10" t="s">
        <v>20</v>
      </c>
      <c r="D94" s="24">
        <v>29</v>
      </c>
      <c r="E94" s="39"/>
      <c r="F94" s="14">
        <f>D94*E94</f>
        <v>0</v>
      </c>
    </row>
    <row r="95" spans="1:6" s="1" customFormat="1" ht="17.25" customHeight="1">
      <c r="A95" s="35"/>
      <c r="B95" s="5"/>
      <c r="C95" s="10"/>
      <c r="D95" s="24" t="s">
        <v>9</v>
      </c>
      <c r="E95" s="51"/>
      <c r="F95" s="52"/>
    </row>
    <row r="96" spans="1:6" s="1" customFormat="1" ht="193.5" customHeight="1">
      <c r="A96" s="35">
        <v>143</v>
      </c>
      <c r="B96" s="36" t="s">
        <v>96</v>
      </c>
      <c r="C96" s="37" t="s">
        <v>9</v>
      </c>
      <c r="D96" s="38" t="s">
        <v>9</v>
      </c>
      <c r="F96" s="39"/>
    </row>
    <row r="97" spans="1:6" ht="25.5" customHeight="1">
      <c r="A97" s="23"/>
      <c r="B97" s="36" t="s">
        <v>107</v>
      </c>
      <c r="C97" s="10" t="s">
        <v>45</v>
      </c>
      <c r="D97" s="24">
        <v>55</v>
      </c>
      <c r="E97" s="39"/>
      <c r="F97" s="14">
        <f>D97*E97</f>
        <v>0</v>
      </c>
    </row>
    <row r="98" spans="2:6" ht="30" customHeight="1">
      <c r="B98" s="36" t="s">
        <v>52</v>
      </c>
      <c r="C98" s="10" t="s">
        <v>45</v>
      </c>
      <c r="D98" s="24">
        <v>130</v>
      </c>
      <c r="E98" s="39"/>
      <c r="F98" s="14">
        <f>D98*E98</f>
        <v>0</v>
      </c>
    </row>
    <row r="99" spans="2:6" ht="30" customHeight="1">
      <c r="B99" s="36" t="s">
        <v>108</v>
      </c>
      <c r="C99" s="10" t="s">
        <v>45</v>
      </c>
      <c r="D99" s="24">
        <v>30</v>
      </c>
      <c r="E99" s="39"/>
      <c r="F99" s="14">
        <f>D99*E99</f>
        <v>0</v>
      </c>
    </row>
    <row r="100" spans="1:6" s="1" customFormat="1" ht="17.25" customHeight="1">
      <c r="A100" s="35"/>
      <c r="B100" s="5"/>
      <c r="C100" s="10"/>
      <c r="D100" s="24" t="s">
        <v>9</v>
      </c>
      <c r="E100" s="51"/>
      <c r="F100" s="52"/>
    </row>
    <row r="101" spans="1:6" s="1" customFormat="1" ht="17.25" customHeight="1">
      <c r="A101" s="35"/>
      <c r="B101" s="5"/>
      <c r="C101" s="10"/>
      <c r="D101" s="24" t="s">
        <v>9</v>
      </c>
      <c r="E101" s="51"/>
      <c r="F101" s="52"/>
    </row>
    <row r="102" spans="1:6" s="6" customFormat="1" ht="183" customHeight="1">
      <c r="A102" s="35">
        <v>144</v>
      </c>
      <c r="B102" s="5" t="s">
        <v>97</v>
      </c>
      <c r="C102" s="10" t="s">
        <v>11</v>
      </c>
      <c r="D102" s="24">
        <v>9.5</v>
      </c>
      <c r="E102" s="39"/>
      <c r="F102" s="14">
        <f>D102*E102</f>
        <v>0</v>
      </c>
    </row>
    <row r="103" spans="1:6" s="1" customFormat="1" ht="17.25" customHeight="1">
      <c r="A103" s="35"/>
      <c r="B103" s="5"/>
      <c r="C103" s="10"/>
      <c r="D103" s="24" t="s">
        <v>9</v>
      </c>
      <c r="E103" s="51"/>
      <c r="F103" s="52"/>
    </row>
    <row r="104" spans="1:6" s="1" customFormat="1" ht="99">
      <c r="A104" s="35">
        <v>145</v>
      </c>
      <c r="B104" s="62" t="s">
        <v>98</v>
      </c>
      <c r="C104" s="10" t="s">
        <v>50</v>
      </c>
      <c r="D104" s="63">
        <v>1</v>
      </c>
      <c r="E104" s="51"/>
      <c r="F104" s="14">
        <f>D104*E104</f>
        <v>0</v>
      </c>
    </row>
    <row r="105" spans="1:6" s="1" customFormat="1" ht="14.25">
      <c r="A105" s="35"/>
      <c r="D105" s="2"/>
      <c r="E105" s="64"/>
      <c r="F105" s="40"/>
    </row>
    <row r="106" spans="1:6" ht="99.75">
      <c r="A106" s="35">
        <v>146</v>
      </c>
      <c r="B106" s="65" t="s">
        <v>99</v>
      </c>
      <c r="C106" s="37" t="s">
        <v>61</v>
      </c>
      <c r="D106" s="38">
        <v>20</v>
      </c>
      <c r="F106" s="66">
        <f>D106*E106</f>
        <v>0</v>
      </c>
    </row>
    <row r="107" spans="2:6" ht="14.25">
      <c r="B107" s="5"/>
      <c r="C107" s="10"/>
      <c r="D107" s="24" t="s">
        <v>9</v>
      </c>
      <c r="F107" s="14"/>
    </row>
    <row r="108" spans="1:6" ht="71.25" customHeight="1">
      <c r="A108" s="35">
        <v>147</v>
      </c>
      <c r="B108" s="12" t="s">
        <v>100</v>
      </c>
      <c r="C108" s="10" t="s">
        <v>11</v>
      </c>
      <c r="D108" s="24">
        <v>5.5</v>
      </c>
      <c r="E108" s="39"/>
      <c r="F108" s="14">
        <f>D108*E108</f>
        <v>0</v>
      </c>
    </row>
    <row r="109" spans="2:6" ht="14.25">
      <c r="B109" s="5"/>
      <c r="C109" s="67"/>
      <c r="D109" s="24" t="s">
        <v>9</v>
      </c>
      <c r="F109" s="14"/>
    </row>
    <row r="110" spans="1:6" ht="71.25">
      <c r="A110" s="35">
        <v>148</v>
      </c>
      <c r="B110" s="68" t="s">
        <v>101</v>
      </c>
      <c r="C110" s="37" t="s">
        <v>43</v>
      </c>
      <c r="D110" s="38">
        <v>1.04</v>
      </c>
      <c r="F110" s="14">
        <f>D110*E110</f>
        <v>0</v>
      </c>
    </row>
    <row r="111" ht="14.25">
      <c r="F111" s="14"/>
    </row>
    <row r="112" spans="1:6" s="1" customFormat="1" ht="144.75" customHeight="1">
      <c r="A112" s="35">
        <v>149</v>
      </c>
      <c r="B112" s="36" t="s">
        <v>134</v>
      </c>
      <c r="C112" s="10" t="s">
        <v>20</v>
      </c>
      <c r="D112" s="24">
        <v>29</v>
      </c>
      <c r="E112" s="39"/>
      <c r="F112" s="14">
        <f>D112*E112</f>
        <v>0</v>
      </c>
    </row>
    <row r="113" spans="1:6" s="1" customFormat="1" ht="17.25" customHeight="1">
      <c r="A113" s="69"/>
      <c r="B113" s="59"/>
      <c r="C113" s="37"/>
      <c r="D113" s="60"/>
      <c r="E113" s="51"/>
      <c r="F113" s="52"/>
    </row>
    <row r="114" spans="1:6" ht="71.25" customHeight="1">
      <c r="A114" s="42">
        <v>1410</v>
      </c>
      <c r="B114" s="100" t="s">
        <v>139</v>
      </c>
      <c r="C114" s="10" t="s">
        <v>11</v>
      </c>
      <c r="D114" s="24">
        <v>2</v>
      </c>
      <c r="E114" s="39"/>
      <c r="F114" s="14">
        <f>D114*E114</f>
        <v>0</v>
      </c>
    </row>
    <row r="115" spans="1:6" s="1" customFormat="1" ht="14.25">
      <c r="A115" s="53"/>
      <c r="B115" s="36"/>
      <c r="C115" s="50"/>
      <c r="D115" s="50"/>
      <c r="E115" s="51"/>
      <c r="F115" s="52"/>
    </row>
    <row r="116" spans="1:6" s="1" customFormat="1" ht="14.25">
      <c r="A116" s="55" t="s">
        <v>23</v>
      </c>
      <c r="B116" s="56" t="s">
        <v>32</v>
      </c>
      <c r="C116" s="118" t="s">
        <v>31</v>
      </c>
      <c r="D116" s="118"/>
      <c r="E116" s="57"/>
      <c r="F116" s="58">
        <f>SUM(F86:F115)</f>
        <v>0</v>
      </c>
    </row>
    <row r="117" spans="1:6" s="1" customFormat="1" ht="14.25">
      <c r="A117" s="70"/>
      <c r="B117" s="71"/>
      <c r="C117" s="72"/>
      <c r="D117" s="72"/>
      <c r="E117" s="73"/>
      <c r="F117" s="73"/>
    </row>
    <row r="118" spans="1:6" ht="14.25">
      <c r="A118" s="18" t="s">
        <v>102</v>
      </c>
      <c r="B118" s="19" t="s">
        <v>40</v>
      </c>
      <c r="C118" s="4"/>
      <c r="D118" s="15"/>
      <c r="E118" s="16"/>
      <c r="F118" s="17"/>
    </row>
    <row r="119" spans="1:6" ht="14.25">
      <c r="A119" s="20" t="s">
        <v>3</v>
      </c>
      <c r="B119" s="21" t="s">
        <v>4</v>
      </c>
      <c r="C119" s="20" t="s">
        <v>5</v>
      </c>
      <c r="D119" s="20" t="s">
        <v>6</v>
      </c>
      <c r="E119" s="22" t="s">
        <v>7</v>
      </c>
      <c r="F119" s="14" t="s">
        <v>37</v>
      </c>
    </row>
    <row r="120" spans="1:6" s="1" customFormat="1" ht="132" customHeight="1">
      <c r="A120" s="35">
        <v>151</v>
      </c>
      <c r="B120" s="12" t="s">
        <v>114</v>
      </c>
      <c r="C120" s="37"/>
      <c r="D120" s="60"/>
      <c r="E120" s="39"/>
      <c r="F120" s="40"/>
    </row>
    <row r="121" spans="1:6" s="1" customFormat="1" ht="14.25">
      <c r="A121" s="69"/>
      <c r="B121" s="94" t="s">
        <v>106</v>
      </c>
      <c r="C121" s="92" t="s">
        <v>17</v>
      </c>
      <c r="D121" s="95">
        <v>4500</v>
      </c>
      <c r="E121" s="8"/>
      <c r="F121" s="95">
        <f>D121*E121</f>
        <v>0</v>
      </c>
    </row>
    <row r="122" spans="1:6" s="1" customFormat="1" ht="17.25" customHeight="1">
      <c r="A122" s="69"/>
      <c r="B122" s="59"/>
      <c r="C122" s="37"/>
      <c r="D122" s="60"/>
      <c r="E122" s="51"/>
      <c r="F122" s="52"/>
    </row>
    <row r="123" spans="1:6" s="1" customFormat="1" ht="14.25">
      <c r="A123" s="49"/>
      <c r="B123" s="36"/>
      <c r="C123" s="50"/>
      <c r="D123" s="50"/>
      <c r="E123" s="51"/>
      <c r="F123" s="52"/>
    </row>
    <row r="124" spans="1:6" s="1" customFormat="1" ht="14.25">
      <c r="A124" s="55" t="s">
        <v>27</v>
      </c>
      <c r="B124" s="56" t="s">
        <v>33</v>
      </c>
      <c r="C124" s="118" t="s">
        <v>31</v>
      </c>
      <c r="D124" s="118"/>
      <c r="E124" s="57"/>
      <c r="F124" s="74">
        <f>SUM(F120:F121)</f>
        <v>0</v>
      </c>
    </row>
    <row r="125" spans="1:6" s="1" customFormat="1" ht="14.25">
      <c r="A125" s="70"/>
      <c r="B125" s="71"/>
      <c r="C125" s="72"/>
      <c r="D125" s="72"/>
      <c r="E125" s="73"/>
      <c r="F125" s="73"/>
    </row>
    <row r="126" spans="1:6" ht="14.25">
      <c r="A126" s="23"/>
      <c r="B126" s="5"/>
      <c r="C126" s="10"/>
      <c r="D126" s="24"/>
      <c r="E126" s="25"/>
      <c r="F126" s="14"/>
    </row>
    <row r="127" spans="1:6" ht="14.25">
      <c r="A127" s="75" t="s">
        <v>103</v>
      </c>
      <c r="B127" s="76" t="s">
        <v>19</v>
      </c>
      <c r="C127" s="4"/>
      <c r="D127" s="4"/>
      <c r="E127" s="18"/>
      <c r="F127" s="17"/>
    </row>
    <row r="128" spans="1:6" ht="14.25">
      <c r="A128" s="77"/>
      <c r="B128" s="77"/>
      <c r="C128" s="10"/>
      <c r="D128" s="10"/>
      <c r="E128" s="46"/>
      <c r="F128" s="14"/>
    </row>
    <row r="129" spans="1:6" ht="14.25">
      <c r="A129" s="20" t="s">
        <v>3</v>
      </c>
      <c r="B129" s="21" t="s">
        <v>4</v>
      </c>
      <c r="C129" s="20" t="s">
        <v>5</v>
      </c>
      <c r="D129" s="20" t="s">
        <v>6</v>
      </c>
      <c r="E129" s="22" t="s">
        <v>7</v>
      </c>
      <c r="F129" s="14" t="s">
        <v>37</v>
      </c>
    </row>
    <row r="130" ht="14.25">
      <c r="F130" s="14"/>
    </row>
    <row r="131" spans="2:6" ht="14.25">
      <c r="B131" s="5"/>
      <c r="C131" s="10"/>
      <c r="D131" s="24" t="s">
        <v>9</v>
      </c>
      <c r="F131" s="14"/>
    </row>
    <row r="132" spans="1:6" ht="260.25" customHeight="1">
      <c r="A132" s="23" t="s">
        <v>145</v>
      </c>
      <c r="B132" s="108" t="s">
        <v>146</v>
      </c>
      <c r="C132" s="10" t="s">
        <v>20</v>
      </c>
      <c r="D132" s="79">
        <v>90</v>
      </c>
      <c r="E132" s="80"/>
      <c r="F132" s="14">
        <f>E132*D132</f>
        <v>0</v>
      </c>
    </row>
    <row r="133" spans="1:6" ht="14.25">
      <c r="A133" s="81"/>
      <c r="B133" s="82"/>
      <c r="C133" s="83"/>
      <c r="D133" s="84"/>
      <c r="E133" s="85"/>
      <c r="F133" s="14"/>
    </row>
    <row r="134" spans="1:6" ht="228">
      <c r="A134" s="81">
        <v>162</v>
      </c>
      <c r="B134" s="34" t="s">
        <v>147</v>
      </c>
      <c r="C134" s="83"/>
      <c r="D134" s="84"/>
      <c r="E134" s="85"/>
      <c r="F134" s="14"/>
    </row>
    <row r="135" spans="1:6" ht="14.25">
      <c r="A135" s="23" t="s">
        <v>9</v>
      </c>
      <c r="B135" s="5"/>
      <c r="C135" s="10"/>
      <c r="D135" s="24" t="s">
        <v>9</v>
      </c>
      <c r="E135" s="25"/>
      <c r="F135" s="14"/>
    </row>
    <row r="136" spans="1:6" s="1" customFormat="1" ht="25.5" customHeight="1">
      <c r="A136" s="35"/>
      <c r="B136" s="5" t="s">
        <v>12</v>
      </c>
      <c r="C136" s="10" t="s">
        <v>20</v>
      </c>
      <c r="D136" s="24">
        <v>100</v>
      </c>
      <c r="E136" s="39"/>
      <c r="F136" s="14">
        <f>D136*E136</f>
        <v>0</v>
      </c>
    </row>
    <row r="137" spans="1:6" ht="14.25">
      <c r="A137" s="23" t="s">
        <v>9</v>
      </c>
      <c r="B137" s="5"/>
      <c r="C137" s="10"/>
      <c r="D137" s="24" t="s">
        <v>9</v>
      </c>
      <c r="E137" s="25"/>
      <c r="F137" s="14"/>
    </row>
    <row r="138" spans="1:6" ht="57">
      <c r="A138" s="81">
        <v>163</v>
      </c>
      <c r="B138" s="5" t="s">
        <v>21</v>
      </c>
      <c r="C138" s="10" t="s">
        <v>22</v>
      </c>
      <c r="D138" s="24" t="s">
        <v>9</v>
      </c>
      <c r="E138" s="25"/>
      <c r="F138" s="14"/>
    </row>
    <row r="139" spans="1:6" ht="14.25">
      <c r="A139" s="23"/>
      <c r="B139" s="5"/>
      <c r="C139" s="10"/>
      <c r="D139" s="79"/>
      <c r="E139" s="80"/>
      <c r="F139" s="14"/>
    </row>
    <row r="140" spans="1:6" ht="15" customHeight="1">
      <c r="A140" s="30" t="s">
        <v>41</v>
      </c>
      <c r="B140" s="30" t="s">
        <v>24</v>
      </c>
      <c r="C140" s="4" t="s">
        <v>14</v>
      </c>
      <c r="D140" s="4"/>
      <c r="E140" s="18"/>
      <c r="F140" s="32">
        <f>SUM(F131:F138)</f>
        <v>0</v>
      </c>
    </row>
    <row r="141" spans="1:6" ht="36" customHeight="1">
      <c r="A141" s="81"/>
      <c r="B141" s="82"/>
      <c r="C141" s="83"/>
      <c r="D141" s="84"/>
      <c r="E141" s="85"/>
      <c r="F141" s="14"/>
    </row>
    <row r="142" spans="1:6" ht="14.25">
      <c r="A142" s="75" t="s">
        <v>103</v>
      </c>
      <c r="B142" s="76" t="s">
        <v>51</v>
      </c>
      <c r="C142" s="4"/>
      <c r="D142" s="4"/>
      <c r="E142" s="18"/>
      <c r="F142" s="17"/>
    </row>
    <row r="143" spans="1:6" ht="14.25">
      <c r="A143" s="77"/>
      <c r="B143" s="77"/>
      <c r="C143" s="10"/>
      <c r="D143" s="10"/>
      <c r="E143" s="46"/>
      <c r="F143" s="14"/>
    </row>
    <row r="144" spans="1:6" ht="14.25">
      <c r="A144" s="20" t="s">
        <v>3</v>
      </c>
      <c r="B144" s="21" t="s">
        <v>4</v>
      </c>
      <c r="C144" s="20" t="s">
        <v>5</v>
      </c>
      <c r="D144" s="20" t="s">
        <v>6</v>
      </c>
      <c r="E144" s="22" t="s">
        <v>7</v>
      </c>
      <c r="F144" s="14" t="s">
        <v>37</v>
      </c>
    </row>
    <row r="145" spans="1:6" ht="14.25">
      <c r="A145" s="77"/>
      <c r="B145" s="77"/>
      <c r="C145" s="10"/>
      <c r="D145" s="10"/>
      <c r="E145" s="46"/>
      <c r="F145" s="14"/>
    </row>
    <row r="146" spans="1:6" s="9" customFormat="1" ht="118.5" customHeight="1">
      <c r="A146" s="23">
        <v>171</v>
      </c>
      <c r="B146" s="62" t="s">
        <v>110</v>
      </c>
      <c r="C146" s="10" t="s">
        <v>45</v>
      </c>
      <c r="D146" s="37">
        <v>55</v>
      </c>
      <c r="E146" s="25"/>
      <c r="F146" s="14">
        <f>D146*E146</f>
        <v>0</v>
      </c>
    </row>
    <row r="147" spans="1:6" ht="12" customHeight="1">
      <c r="A147" s="8"/>
      <c r="B147" s="8"/>
      <c r="C147" s="10"/>
      <c r="D147" s="10"/>
      <c r="E147" s="46"/>
      <c r="F147" s="8"/>
    </row>
    <row r="148" spans="1:6" ht="323.25" customHeight="1">
      <c r="A148" s="81">
        <v>172</v>
      </c>
      <c r="B148" s="34" t="s">
        <v>137</v>
      </c>
      <c r="C148" s="10" t="s">
        <v>20</v>
      </c>
      <c r="D148" s="24">
        <v>195</v>
      </c>
      <c r="E148" s="39"/>
      <c r="F148" s="14">
        <f>D148*E148</f>
        <v>0</v>
      </c>
    </row>
    <row r="149" spans="1:6" ht="18" customHeight="1">
      <c r="A149" s="8"/>
      <c r="B149" s="8"/>
      <c r="C149" s="10"/>
      <c r="D149" s="10"/>
      <c r="E149" s="46"/>
      <c r="F149" s="8"/>
    </row>
    <row r="150" spans="1:6" ht="237.75" customHeight="1">
      <c r="A150" s="81">
        <v>173</v>
      </c>
      <c r="B150" s="34" t="s">
        <v>109</v>
      </c>
      <c r="C150" s="10" t="s">
        <v>20</v>
      </c>
      <c r="D150" s="24">
        <v>195</v>
      </c>
      <c r="E150" s="39"/>
      <c r="F150" s="14">
        <f>D150*E150</f>
        <v>0</v>
      </c>
    </row>
    <row r="151" spans="1:6" ht="15.75" customHeight="1">
      <c r="A151" s="8"/>
      <c r="B151" s="8"/>
      <c r="C151" s="10"/>
      <c r="D151" s="10"/>
      <c r="E151" s="46"/>
      <c r="F151" s="8"/>
    </row>
    <row r="152" spans="1:6" ht="207" customHeight="1">
      <c r="A152" s="81">
        <v>174</v>
      </c>
      <c r="B152" s="98" t="s">
        <v>132</v>
      </c>
      <c r="C152" s="10" t="s">
        <v>20</v>
      </c>
      <c r="D152" s="24">
        <v>150</v>
      </c>
      <c r="E152" s="39"/>
      <c r="F152" s="14">
        <f>D152*E152</f>
        <v>0</v>
      </c>
    </row>
    <row r="153" spans="1:6" ht="20.25" customHeight="1">
      <c r="A153" s="8"/>
      <c r="B153" s="8"/>
      <c r="C153" s="10"/>
      <c r="D153" s="10"/>
      <c r="E153" s="46"/>
      <c r="F153" s="8"/>
    </row>
    <row r="154" spans="1:6" ht="14.25">
      <c r="A154" s="77" t="s">
        <v>63</v>
      </c>
      <c r="B154" s="30" t="s">
        <v>62</v>
      </c>
      <c r="C154" s="4" t="s">
        <v>14</v>
      </c>
      <c r="D154" s="4"/>
      <c r="E154" s="18"/>
      <c r="F154" s="86">
        <f>SUM(F146:F152)</f>
        <v>0</v>
      </c>
    </row>
    <row r="155" spans="1:6" ht="32.25" customHeight="1">
      <c r="A155" s="8"/>
      <c r="B155" s="8"/>
      <c r="C155" s="10"/>
      <c r="D155" s="10"/>
      <c r="E155" s="46"/>
      <c r="F155" s="8"/>
    </row>
    <row r="156" spans="1:6" ht="14.25">
      <c r="A156" s="75" t="s">
        <v>104</v>
      </c>
      <c r="B156" s="76" t="s">
        <v>44</v>
      </c>
      <c r="C156" s="4"/>
      <c r="D156" s="4"/>
      <c r="E156" s="18"/>
      <c r="F156" s="30"/>
    </row>
    <row r="157" spans="1:6" ht="14.25">
      <c r="A157" s="77"/>
      <c r="B157" s="77"/>
      <c r="C157" s="10"/>
      <c r="D157" s="10"/>
      <c r="E157" s="46"/>
      <c r="F157" s="14"/>
    </row>
    <row r="158" spans="1:6" ht="14.25">
      <c r="A158" s="20" t="s">
        <v>3</v>
      </c>
      <c r="B158" s="21" t="s">
        <v>4</v>
      </c>
      <c r="C158" s="20" t="s">
        <v>5</v>
      </c>
      <c r="D158" s="20" t="s">
        <v>6</v>
      </c>
      <c r="E158" s="22" t="s">
        <v>7</v>
      </c>
      <c r="F158" s="14" t="s">
        <v>37</v>
      </c>
    </row>
    <row r="159" spans="1:6" ht="14.25">
      <c r="A159" s="77"/>
      <c r="B159" s="77"/>
      <c r="C159" s="10"/>
      <c r="D159" s="10"/>
      <c r="E159" s="46"/>
      <c r="F159" s="14"/>
    </row>
    <row r="160" spans="1:6" ht="85.5" customHeight="1">
      <c r="A160" s="23">
        <v>251</v>
      </c>
      <c r="B160" s="5" t="s">
        <v>113</v>
      </c>
      <c r="C160" s="10" t="s">
        <v>20</v>
      </c>
      <c r="D160" s="24">
        <v>20.1</v>
      </c>
      <c r="E160" s="25"/>
      <c r="F160" s="14">
        <f>D160*E160</f>
        <v>0</v>
      </c>
    </row>
    <row r="161" spans="1:6" ht="14.25">
      <c r="A161" s="23"/>
      <c r="B161" s="5"/>
      <c r="C161" s="10"/>
      <c r="D161" s="24"/>
      <c r="E161" s="25"/>
      <c r="F161" s="14"/>
    </row>
    <row r="162" spans="1:6" ht="66.75" customHeight="1">
      <c r="A162" s="81">
        <v>252</v>
      </c>
      <c r="B162" s="78" t="s">
        <v>112</v>
      </c>
      <c r="C162" s="83" t="s">
        <v>20</v>
      </c>
      <c r="D162" s="24">
        <v>72</v>
      </c>
      <c r="E162" s="25"/>
      <c r="F162" s="14">
        <f>D162*E162</f>
        <v>0</v>
      </c>
    </row>
    <row r="163" spans="1:6" ht="14.25">
      <c r="A163" s="8"/>
      <c r="B163" s="5"/>
      <c r="C163" s="10"/>
      <c r="D163" s="24" t="s">
        <v>9</v>
      </c>
      <c r="E163" s="64"/>
      <c r="F163" s="14"/>
    </row>
    <row r="164" ht="15" customHeight="1">
      <c r="F164" s="14"/>
    </row>
    <row r="165" spans="1:6" ht="14.25">
      <c r="A165" s="30" t="s">
        <v>46</v>
      </c>
      <c r="B165" s="30" t="s">
        <v>47</v>
      </c>
      <c r="C165" s="4" t="s">
        <v>14</v>
      </c>
      <c r="D165" s="4"/>
      <c r="E165" s="18"/>
      <c r="F165" s="86">
        <f>SUM(F160:F162)</f>
        <v>0</v>
      </c>
    </row>
    <row r="166" spans="1:6" ht="28.5" customHeight="1">
      <c r="A166" s="8"/>
      <c r="B166" s="8"/>
      <c r="C166" s="10"/>
      <c r="D166" s="10"/>
      <c r="E166" s="46"/>
      <c r="F166" s="8"/>
    </row>
    <row r="167" spans="1:6" ht="14.25">
      <c r="A167" s="77" t="s">
        <v>48</v>
      </c>
      <c r="B167" s="76" t="s">
        <v>54</v>
      </c>
      <c r="C167" s="4"/>
      <c r="D167" s="4"/>
      <c r="E167" s="18"/>
      <c r="F167" s="30"/>
    </row>
    <row r="168" spans="1:6" ht="14.25">
      <c r="A168" s="77"/>
      <c r="B168" s="77"/>
      <c r="C168" s="10"/>
      <c r="D168" s="10"/>
      <c r="E168" s="46"/>
      <c r="F168" s="14"/>
    </row>
    <row r="169" spans="1:6" ht="14.25">
      <c r="A169" s="20" t="s">
        <v>3</v>
      </c>
      <c r="B169" s="21" t="s">
        <v>4</v>
      </c>
      <c r="C169" s="20" t="s">
        <v>5</v>
      </c>
      <c r="D169" s="20" t="s">
        <v>6</v>
      </c>
      <c r="E169" s="22" t="s">
        <v>7</v>
      </c>
      <c r="F169" s="14" t="s">
        <v>37</v>
      </c>
    </row>
    <row r="170" spans="1:6" ht="14.25">
      <c r="A170" s="77"/>
      <c r="B170" s="77"/>
      <c r="C170" s="10"/>
      <c r="D170" s="10"/>
      <c r="E170" s="46"/>
      <c r="F170" s="14"/>
    </row>
    <row r="171" spans="1:6" ht="71.25" customHeight="1">
      <c r="A171" s="23">
        <v>261</v>
      </c>
      <c r="B171" s="87" t="s">
        <v>111</v>
      </c>
      <c r="C171" s="10"/>
      <c r="D171" s="79"/>
      <c r="F171" s="14"/>
    </row>
    <row r="172" spans="1:6" s="1" customFormat="1" ht="17.25" customHeight="1">
      <c r="A172" s="23"/>
      <c r="B172" s="87" t="s">
        <v>56</v>
      </c>
      <c r="C172" s="10" t="s">
        <v>45</v>
      </c>
      <c r="D172" s="88">
        <v>51</v>
      </c>
      <c r="E172" s="89"/>
      <c r="F172" s="14">
        <f>D172*E172</f>
        <v>0</v>
      </c>
    </row>
    <row r="173" spans="1:6" ht="14.25">
      <c r="A173" s="23"/>
      <c r="B173" s="5"/>
      <c r="C173" s="10"/>
      <c r="D173" s="24" t="s">
        <v>9</v>
      </c>
      <c r="E173" s="25"/>
      <c r="F173" s="14"/>
    </row>
    <row r="174" spans="1:6" s="9" customFormat="1" ht="115.5" customHeight="1">
      <c r="A174" s="23">
        <v>262</v>
      </c>
      <c r="B174" s="62" t="s">
        <v>127</v>
      </c>
      <c r="C174" s="10" t="s">
        <v>45</v>
      </c>
      <c r="D174" s="37">
        <v>32</v>
      </c>
      <c r="E174" s="25"/>
      <c r="F174" s="14">
        <f>D174*E174</f>
        <v>0</v>
      </c>
    </row>
    <row r="175" spans="1:6" ht="14.25">
      <c r="A175" s="23"/>
      <c r="B175" s="5"/>
      <c r="C175" s="10"/>
      <c r="D175" s="24" t="s">
        <v>9</v>
      </c>
      <c r="E175" s="25"/>
      <c r="F175" s="14"/>
    </row>
    <row r="176" spans="1:6" ht="14.25">
      <c r="A176" s="77" t="s">
        <v>48</v>
      </c>
      <c r="B176" s="30" t="s">
        <v>55</v>
      </c>
      <c r="C176" s="4" t="s">
        <v>14</v>
      </c>
      <c r="D176" s="4"/>
      <c r="E176" s="18"/>
      <c r="F176" s="86">
        <f>SUM(F171:F174)</f>
        <v>0</v>
      </c>
    </row>
    <row r="177" spans="1:6" ht="14.25">
      <c r="A177" s="23"/>
      <c r="B177" s="5"/>
      <c r="C177" s="10"/>
      <c r="D177" s="24" t="s">
        <v>9</v>
      </c>
      <c r="E177" s="25"/>
      <c r="F177" s="14"/>
    </row>
    <row r="178" spans="1:6" ht="14.25">
      <c r="A178" s="23"/>
      <c r="B178" s="5"/>
      <c r="C178" s="10"/>
      <c r="D178" s="24" t="s">
        <v>9</v>
      </c>
      <c r="E178" s="25"/>
      <c r="F178" s="14"/>
    </row>
    <row r="179" spans="1:6" ht="14.25">
      <c r="A179" s="77" t="s">
        <v>58</v>
      </c>
      <c r="B179" s="76" t="s">
        <v>68</v>
      </c>
      <c r="C179" s="4"/>
      <c r="D179" s="4"/>
      <c r="E179" s="18"/>
      <c r="F179" s="30"/>
    </row>
    <row r="180" spans="1:6" ht="14.25">
      <c r="A180" s="77"/>
      <c r="B180" s="3"/>
      <c r="C180" s="10"/>
      <c r="D180" s="10"/>
      <c r="E180" s="46"/>
      <c r="F180" s="14"/>
    </row>
    <row r="181" spans="1:6" ht="14.25">
      <c r="A181" s="20" t="s">
        <v>3</v>
      </c>
      <c r="B181" s="21" t="s">
        <v>4</v>
      </c>
      <c r="C181" s="20" t="s">
        <v>5</v>
      </c>
      <c r="D181" s="20" t="s">
        <v>6</v>
      </c>
      <c r="E181" s="22" t="s">
        <v>7</v>
      </c>
      <c r="F181" s="14" t="s">
        <v>37</v>
      </c>
    </row>
    <row r="182" spans="1:6" ht="14.25">
      <c r="A182" s="77"/>
      <c r="B182" s="77"/>
      <c r="C182" s="10"/>
      <c r="D182" s="10"/>
      <c r="E182" s="46"/>
      <c r="F182" s="14"/>
    </row>
    <row r="183" spans="1:6" s="9" customFormat="1" ht="65.25" customHeight="1">
      <c r="A183" s="23">
        <v>271</v>
      </c>
      <c r="B183" s="26" t="s">
        <v>122</v>
      </c>
      <c r="C183" s="10" t="s">
        <v>50</v>
      </c>
      <c r="D183" s="37">
        <v>8</v>
      </c>
      <c r="E183" s="25"/>
      <c r="F183" s="14">
        <f>D183*E183</f>
        <v>0</v>
      </c>
    </row>
    <row r="184" spans="1:6" ht="14.25">
      <c r="A184" s="23"/>
      <c r="B184" s="5"/>
      <c r="C184" s="10"/>
      <c r="D184" s="24" t="s">
        <v>9</v>
      </c>
      <c r="E184" s="25"/>
      <c r="F184" s="14"/>
    </row>
    <row r="185" spans="1:6" s="9" customFormat="1" ht="63.75" customHeight="1">
      <c r="A185" s="23">
        <v>272</v>
      </c>
      <c r="B185" s="26" t="s">
        <v>121</v>
      </c>
      <c r="C185" s="10" t="s">
        <v>50</v>
      </c>
      <c r="D185" s="37">
        <v>2</v>
      </c>
      <c r="E185" s="25"/>
      <c r="F185" s="14">
        <f>D185*E185</f>
        <v>0</v>
      </c>
    </row>
    <row r="186" spans="1:6" ht="14.25">
      <c r="A186" s="8"/>
      <c r="B186" s="5"/>
      <c r="C186" s="10"/>
      <c r="D186" s="24" t="s">
        <v>9</v>
      </c>
      <c r="E186" s="64"/>
      <c r="F186" s="14"/>
    </row>
    <row r="187" spans="1:2" s="9" customFormat="1" ht="42" customHeight="1">
      <c r="A187" s="23">
        <v>273</v>
      </c>
      <c r="B187" s="26" t="s">
        <v>115</v>
      </c>
    </row>
    <row r="188" spans="1:6" s="7" customFormat="1" ht="27" customHeight="1">
      <c r="A188" s="36"/>
      <c r="B188" s="36" t="s">
        <v>119</v>
      </c>
      <c r="C188" s="37" t="s">
        <v>50</v>
      </c>
      <c r="D188" s="37">
        <v>3</v>
      </c>
      <c r="E188" s="97"/>
      <c r="F188" s="45">
        <f>D188*E188</f>
        <v>0</v>
      </c>
    </row>
    <row r="189" spans="1:6" s="7" customFormat="1" ht="33.75" customHeight="1">
      <c r="A189" s="96"/>
      <c r="B189" s="36" t="s">
        <v>120</v>
      </c>
      <c r="C189" s="37" t="s">
        <v>50</v>
      </c>
      <c r="D189" s="37">
        <v>2</v>
      </c>
      <c r="E189" s="97"/>
      <c r="F189" s="45">
        <f>D189*E189</f>
        <v>0</v>
      </c>
    </row>
    <row r="190" ht="14.25">
      <c r="F190" s="14"/>
    </row>
    <row r="191" spans="1:6" ht="114">
      <c r="A191" s="23">
        <v>274</v>
      </c>
      <c r="B191" s="5" t="s">
        <v>116</v>
      </c>
      <c r="C191" s="10" t="s">
        <v>50</v>
      </c>
      <c r="D191" s="37">
        <v>1</v>
      </c>
      <c r="E191" s="25"/>
      <c r="F191" s="14">
        <f>D191*E191</f>
        <v>0</v>
      </c>
    </row>
    <row r="192" ht="14.25">
      <c r="F192" s="14"/>
    </row>
    <row r="193" spans="1:6" ht="71.25">
      <c r="A193" s="23">
        <v>275</v>
      </c>
      <c r="B193" s="5" t="s">
        <v>118</v>
      </c>
      <c r="C193" s="10" t="s">
        <v>50</v>
      </c>
      <c r="D193" s="37">
        <v>1</v>
      </c>
      <c r="E193" s="25"/>
      <c r="F193" s="14">
        <f>D193*E193</f>
        <v>0</v>
      </c>
    </row>
    <row r="194" spans="1:6" ht="14.25">
      <c r="A194" s="23"/>
      <c r="B194" s="5"/>
      <c r="C194" s="10"/>
      <c r="D194" s="24" t="s">
        <v>9</v>
      </c>
      <c r="E194" s="25"/>
      <c r="F194" s="14"/>
    </row>
    <row r="195" spans="1:6" ht="85.5">
      <c r="A195" s="23">
        <v>276</v>
      </c>
      <c r="B195" s="5" t="s">
        <v>117</v>
      </c>
      <c r="C195" s="10" t="s">
        <v>50</v>
      </c>
      <c r="D195" s="37">
        <v>1</v>
      </c>
      <c r="E195" s="25"/>
      <c r="F195" s="14">
        <f>D195*E195</f>
        <v>0</v>
      </c>
    </row>
    <row r="196" ht="14.25">
      <c r="F196" s="14"/>
    </row>
    <row r="197" spans="1:6" ht="57.75" customHeight="1">
      <c r="A197" s="23">
        <v>277</v>
      </c>
      <c r="B197" s="5" t="s">
        <v>105</v>
      </c>
      <c r="C197" s="10"/>
      <c r="D197" s="37"/>
      <c r="E197" s="25"/>
      <c r="F197" s="14"/>
    </row>
    <row r="198" spans="1:6" s="7" customFormat="1" ht="31.5" customHeight="1">
      <c r="A198" s="36"/>
      <c r="B198" s="36" t="s">
        <v>128</v>
      </c>
      <c r="C198" s="37" t="s">
        <v>50</v>
      </c>
      <c r="D198" s="37">
        <v>1</v>
      </c>
      <c r="E198" s="97"/>
      <c r="F198" s="45">
        <f>D198*E198</f>
        <v>0</v>
      </c>
    </row>
    <row r="199" spans="1:6" s="7" customFormat="1" ht="42.75">
      <c r="A199" s="96"/>
      <c r="B199" s="36" t="s">
        <v>129</v>
      </c>
      <c r="C199" s="37" t="s">
        <v>50</v>
      </c>
      <c r="D199" s="37">
        <v>1</v>
      </c>
      <c r="E199" s="97"/>
      <c r="F199" s="45">
        <f>D199*E199</f>
        <v>0</v>
      </c>
    </row>
    <row r="200" ht="14.25" customHeight="1">
      <c r="F200" s="14"/>
    </row>
    <row r="201" spans="1:6" ht="85.5">
      <c r="A201" s="23">
        <v>278</v>
      </c>
      <c r="B201" s="5" t="s">
        <v>124</v>
      </c>
      <c r="C201" s="10" t="s">
        <v>50</v>
      </c>
      <c r="D201" s="37">
        <v>1</v>
      </c>
      <c r="E201" s="25"/>
      <c r="F201" s="14">
        <f>D201*E201</f>
        <v>0</v>
      </c>
    </row>
    <row r="202" spans="1:6" ht="14.25">
      <c r="A202" s="23"/>
      <c r="B202" s="5"/>
      <c r="C202" s="10"/>
      <c r="D202" s="24" t="s">
        <v>9</v>
      </c>
      <c r="E202" s="25"/>
      <c r="F202" s="14"/>
    </row>
    <row r="203" spans="1:6" ht="85.5">
      <c r="A203" s="23">
        <v>279</v>
      </c>
      <c r="B203" s="5" t="s">
        <v>123</v>
      </c>
      <c r="C203" s="10" t="s">
        <v>50</v>
      </c>
      <c r="D203" s="37">
        <v>1</v>
      </c>
      <c r="E203" s="25"/>
      <c r="F203" s="14">
        <f>D203*E203</f>
        <v>0</v>
      </c>
    </row>
    <row r="204" spans="1:6" ht="14.25">
      <c r="A204" s="23"/>
      <c r="B204" s="5"/>
      <c r="C204" s="10"/>
      <c r="D204" s="24" t="s">
        <v>9</v>
      </c>
      <c r="E204" s="25"/>
      <c r="F204" s="14"/>
    </row>
    <row r="205" spans="1:6" ht="85.5">
      <c r="A205" s="42">
        <v>2710</v>
      </c>
      <c r="B205" s="5" t="s">
        <v>125</v>
      </c>
      <c r="C205" s="10" t="s">
        <v>50</v>
      </c>
      <c r="D205" s="37">
        <v>1</v>
      </c>
      <c r="E205" s="25"/>
      <c r="F205" s="14">
        <f>D205*E205</f>
        <v>0</v>
      </c>
    </row>
    <row r="206" ht="14.25">
      <c r="F206" s="14"/>
    </row>
    <row r="207" spans="1:6" ht="242.25">
      <c r="A207" s="42">
        <v>2711</v>
      </c>
      <c r="B207" s="5" t="s">
        <v>138</v>
      </c>
      <c r="C207" s="10" t="s">
        <v>50</v>
      </c>
      <c r="D207" s="37">
        <v>1</v>
      </c>
      <c r="E207" s="25"/>
      <c r="F207" s="14">
        <f>D207*E207</f>
        <v>0</v>
      </c>
    </row>
    <row r="208" ht="14.25">
      <c r="F208" s="14"/>
    </row>
    <row r="209" spans="1:6" s="1" customFormat="1" ht="136.5" customHeight="1">
      <c r="A209" s="99">
        <v>2712</v>
      </c>
      <c r="B209" s="5" t="s">
        <v>136</v>
      </c>
      <c r="C209" s="10" t="s">
        <v>50</v>
      </c>
      <c r="D209" s="37">
        <v>1</v>
      </c>
      <c r="E209" s="25"/>
      <c r="F209" s="14">
        <f>D209*E209</f>
        <v>0</v>
      </c>
    </row>
    <row r="210" spans="1:6" ht="14.25">
      <c r="A210" s="23"/>
      <c r="B210" s="5"/>
      <c r="C210" s="10"/>
      <c r="D210" s="24" t="s">
        <v>9</v>
      </c>
      <c r="E210" s="25"/>
      <c r="F210" s="14"/>
    </row>
    <row r="211" spans="1:6" ht="14.25">
      <c r="A211" s="30" t="s">
        <v>58</v>
      </c>
      <c r="B211" s="30" t="s">
        <v>126</v>
      </c>
      <c r="C211" s="4" t="s">
        <v>14</v>
      </c>
      <c r="D211" s="4"/>
      <c r="E211" s="18"/>
      <c r="F211" s="86">
        <f>SUM(F183:F209)</f>
        <v>0</v>
      </c>
    </row>
    <row r="212" spans="1:6" ht="74.25" customHeight="1">
      <c r="A212" s="81"/>
      <c r="B212" s="82"/>
      <c r="C212" s="83"/>
      <c r="D212" s="84"/>
      <c r="E212" s="85"/>
      <c r="F212" s="14"/>
    </row>
    <row r="213" spans="1:6" ht="14.25">
      <c r="A213" s="77" t="s">
        <v>1</v>
      </c>
      <c r="B213" s="77" t="s">
        <v>2</v>
      </c>
      <c r="C213" s="10"/>
      <c r="D213" s="10"/>
      <c r="E213" s="46"/>
      <c r="F213" s="14">
        <f>F21</f>
        <v>0</v>
      </c>
    </row>
    <row r="214" spans="1:6" ht="14.25">
      <c r="A214" s="77" t="s">
        <v>16</v>
      </c>
      <c r="B214" s="77" t="s">
        <v>34</v>
      </c>
      <c r="C214" s="10"/>
      <c r="D214" s="10"/>
      <c r="E214" s="46"/>
      <c r="F214" s="14">
        <f>F62</f>
        <v>0</v>
      </c>
    </row>
    <row r="215" spans="1:6" ht="14.25">
      <c r="A215" s="77" t="s">
        <v>18</v>
      </c>
      <c r="B215" s="77" t="s">
        <v>35</v>
      </c>
      <c r="C215" s="10"/>
      <c r="D215" s="10"/>
      <c r="E215" s="46"/>
      <c r="F215" s="14">
        <f>F79</f>
        <v>0</v>
      </c>
    </row>
    <row r="216" spans="1:6" ht="14.25">
      <c r="A216" s="77" t="s">
        <v>23</v>
      </c>
      <c r="B216" s="77" t="s">
        <v>36</v>
      </c>
      <c r="C216" s="83"/>
      <c r="D216" s="84"/>
      <c r="E216" s="85"/>
      <c r="F216" s="14">
        <f>F116</f>
        <v>0</v>
      </c>
    </row>
    <row r="217" spans="1:6" ht="14.25">
      <c r="A217" s="77" t="s">
        <v>27</v>
      </c>
      <c r="B217" s="77" t="s">
        <v>25</v>
      </c>
      <c r="C217" s="10"/>
      <c r="D217" s="10"/>
      <c r="E217" s="46"/>
      <c r="F217" s="14">
        <f>F124</f>
        <v>0</v>
      </c>
    </row>
    <row r="218" spans="1:6" ht="14.25">
      <c r="A218" s="77" t="s">
        <v>41</v>
      </c>
      <c r="B218" s="77" t="s">
        <v>26</v>
      </c>
      <c r="C218" s="10"/>
      <c r="D218" s="10"/>
      <c r="E218" s="46"/>
      <c r="F218" s="14">
        <f>F140</f>
        <v>0</v>
      </c>
    </row>
    <row r="219" spans="1:6" ht="14.25">
      <c r="A219" s="77" t="s">
        <v>63</v>
      </c>
      <c r="B219" s="77" t="s">
        <v>64</v>
      </c>
      <c r="C219" s="10"/>
      <c r="D219" s="10"/>
      <c r="E219" s="46"/>
      <c r="F219" s="14">
        <f>F154</f>
        <v>0</v>
      </c>
    </row>
    <row r="220" spans="1:6" ht="14.25">
      <c r="A220" s="77" t="s">
        <v>46</v>
      </c>
      <c r="B220" s="77" t="s">
        <v>49</v>
      </c>
      <c r="C220" s="10"/>
      <c r="D220" s="10"/>
      <c r="E220" s="46"/>
      <c r="F220" s="14">
        <f>F165</f>
        <v>0</v>
      </c>
    </row>
    <row r="221" spans="1:6" ht="14.25">
      <c r="A221" s="77" t="s">
        <v>48</v>
      </c>
      <c r="B221" s="77" t="s">
        <v>65</v>
      </c>
      <c r="C221" s="10"/>
      <c r="D221" s="10"/>
      <c r="E221" s="46"/>
      <c r="F221" s="14">
        <f>F176</f>
        <v>0</v>
      </c>
    </row>
    <row r="222" spans="1:6" ht="14.25">
      <c r="A222" s="77" t="s">
        <v>58</v>
      </c>
      <c r="B222" s="77" t="s">
        <v>69</v>
      </c>
      <c r="C222" s="10"/>
      <c r="D222" s="10"/>
      <c r="E222" s="46"/>
      <c r="F222" s="14">
        <f>F211</f>
        <v>0</v>
      </c>
    </row>
    <row r="223" spans="1:6" ht="14.25">
      <c r="A223" s="23"/>
      <c r="B223" s="5"/>
      <c r="C223" s="10"/>
      <c r="D223" s="24" t="s">
        <v>9</v>
      </c>
      <c r="E223" s="25"/>
      <c r="F223" s="14"/>
    </row>
    <row r="224" spans="1:6" ht="14.25">
      <c r="A224" s="23"/>
      <c r="B224" s="5"/>
      <c r="C224" s="10"/>
      <c r="D224" s="24" t="s">
        <v>9</v>
      </c>
      <c r="E224" s="25"/>
      <c r="F224" s="14"/>
    </row>
    <row r="225" spans="1:6" ht="27" customHeight="1">
      <c r="A225" s="23"/>
      <c r="B225" s="5"/>
      <c r="C225" s="10"/>
      <c r="D225" s="24" t="s">
        <v>9</v>
      </c>
      <c r="E225" s="25"/>
      <c r="F225" s="14"/>
    </row>
    <row r="226" spans="1:6" ht="14.25">
      <c r="A226" s="76"/>
      <c r="B226" s="76" t="s">
        <v>148</v>
      </c>
      <c r="C226" s="4"/>
      <c r="D226" s="4"/>
      <c r="E226" s="18"/>
      <c r="F226" s="32">
        <f>SUM(F213:F222)</f>
        <v>0</v>
      </c>
    </row>
    <row r="227" spans="1:6" ht="22.5" customHeight="1">
      <c r="A227" s="77"/>
      <c r="B227" s="77"/>
      <c r="C227" s="10"/>
      <c r="D227" s="10"/>
      <c r="E227" s="46"/>
      <c r="F227" s="14"/>
    </row>
    <row r="228" spans="1:6" ht="14.25">
      <c r="A228" s="8"/>
      <c r="B228" s="8"/>
      <c r="C228" s="10"/>
      <c r="D228" s="10"/>
      <c r="E228" s="46"/>
      <c r="F228" s="14"/>
    </row>
    <row r="229" spans="1:6" ht="14.25">
      <c r="A229" s="90"/>
      <c r="B229" s="91" t="s">
        <v>28</v>
      </c>
      <c r="C229" s="11"/>
      <c r="D229" s="11"/>
      <c r="E229" s="92"/>
      <c r="F229" s="14"/>
    </row>
    <row r="230" spans="1:6" ht="14.25">
      <c r="A230" s="90"/>
      <c r="B230" s="90" t="s">
        <v>148</v>
      </c>
      <c r="C230" s="11"/>
      <c r="D230" s="11"/>
      <c r="E230" s="92"/>
      <c r="F230" s="110">
        <f>F226</f>
        <v>0</v>
      </c>
    </row>
    <row r="231" spans="1:6" ht="14.25">
      <c r="A231" s="23"/>
      <c r="B231" s="90" t="s">
        <v>149</v>
      </c>
      <c r="C231" s="10"/>
      <c r="D231" s="24" t="s">
        <v>9</v>
      </c>
      <c r="E231" s="25"/>
      <c r="F231" s="110">
        <f>F230*0.25</f>
        <v>0</v>
      </c>
    </row>
    <row r="232" spans="1:6" ht="14.25">
      <c r="A232" s="76"/>
      <c r="B232" s="76" t="s">
        <v>29</v>
      </c>
      <c r="C232" s="4"/>
      <c r="D232" s="4"/>
      <c r="E232" s="18"/>
      <c r="F232" s="109">
        <f>F230+F231</f>
        <v>0</v>
      </c>
    </row>
    <row r="233" ht="14.25">
      <c r="F233" s="14"/>
    </row>
    <row r="234" ht="14.25">
      <c r="F234" s="14"/>
    </row>
    <row r="235" ht="14.25">
      <c r="F235" s="14"/>
    </row>
    <row r="236" spans="1:6" ht="14.25">
      <c r="A236" s="93"/>
      <c r="B236" s="5"/>
      <c r="C236" s="10"/>
      <c r="D236" s="24"/>
      <c r="E236" s="25"/>
      <c r="F236" s="14"/>
    </row>
    <row r="237" ht="14.25">
      <c r="F237" s="14"/>
    </row>
    <row r="238" ht="14.25">
      <c r="F238" s="14"/>
    </row>
    <row r="239" ht="14.25">
      <c r="F239" s="14"/>
    </row>
    <row r="240" ht="14.25">
      <c r="F240" s="14"/>
    </row>
    <row r="241" ht="14.25">
      <c r="F241" s="14"/>
    </row>
    <row r="242" ht="14.25">
      <c r="F242" s="14"/>
    </row>
    <row r="243" ht="14.25">
      <c r="F243" s="14"/>
    </row>
    <row r="244" ht="14.25">
      <c r="F244" s="14"/>
    </row>
    <row r="245" ht="14.25">
      <c r="F245" s="14"/>
    </row>
    <row r="246" ht="14.25">
      <c r="F246" s="14"/>
    </row>
    <row r="247" ht="14.25">
      <c r="F247" s="14"/>
    </row>
    <row r="248" ht="14.25">
      <c r="F248" s="14"/>
    </row>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sheetData>
  <sheetProtection/>
  <mergeCells count="16">
    <mergeCell ref="A2:B2"/>
    <mergeCell ref="C2:D4"/>
    <mergeCell ref="E2:E4"/>
    <mergeCell ref="A3:B3"/>
    <mergeCell ref="E5:E7"/>
    <mergeCell ref="F5:F7"/>
    <mergeCell ref="A7:B7"/>
    <mergeCell ref="C7:D7"/>
    <mergeCell ref="A5:B5"/>
    <mergeCell ref="C5:D5"/>
    <mergeCell ref="A6:B6"/>
    <mergeCell ref="C6:D6"/>
    <mergeCell ref="A4:B4"/>
    <mergeCell ref="C116:D116"/>
    <mergeCell ref="C124:D124"/>
    <mergeCell ref="C79:D79"/>
  </mergeCells>
  <printOptions/>
  <pageMargins left="0.7086614173228347" right="0.7086614173228347" top="0.7480314960629921" bottom="0.7480314960629921" header="0.31496062992125984" footer="0.31496062992125984"/>
  <pageSetup horizontalDpi="300" verticalDpi="300" orientation="portrait" paperSize="9" scale="71" r:id="rId3"/>
  <rowBreaks count="11" manualBreakCount="11">
    <brk id="22" max="255" man="1"/>
    <brk id="46" max="255" man="1"/>
    <brk id="63" max="255" man="1"/>
    <brk id="81" max="255" man="1"/>
    <brk id="100" max="255" man="1"/>
    <brk id="116" max="255" man="1"/>
    <brk id="140" max="255" man="1"/>
    <brk id="154" max="255" man="1"/>
    <brk id="177" max="255" man="1"/>
    <brk id="194" max="255" man="1"/>
    <brk id="211"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User</cp:lastModifiedBy>
  <cp:lastPrinted>2017-03-30T11:09:18Z</cp:lastPrinted>
  <dcterms:created xsi:type="dcterms:W3CDTF">2011-05-10T09:05:53Z</dcterms:created>
  <dcterms:modified xsi:type="dcterms:W3CDTF">2019-12-16T06:21:14Z</dcterms:modified>
  <cp:category/>
  <cp:version/>
  <cp:contentType/>
  <cp:contentStatus/>
</cp:coreProperties>
</file>